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updateLinks="never" defaultThemeVersion="124226"/>
  <mc:AlternateContent xmlns:mc="http://schemas.openxmlformats.org/markup-compatibility/2006">
    <mc:Choice Requires="x15">
      <x15ac:absPath xmlns:x15ac="http://schemas.microsoft.com/office/spreadsheetml/2010/11/ac" url="C:\Users\kim.jasper\Desktop\Forms with NEW KYTC logo\TC 62\"/>
    </mc:Choice>
  </mc:AlternateContent>
  <xr:revisionPtr revIDLastSave="0" documentId="13_ncr:1_{551ED975-C716-44A2-9D50-C054A160E25A}" xr6:coauthVersionLast="47" xr6:coauthVersionMax="47" xr10:uidLastSave="{00000000-0000-0000-0000-000000000000}"/>
  <bookViews>
    <workbookView xWindow="-110" yWindow="-110" windowWidth="19420" windowHeight="10420" xr2:uid="{00000000-000D-0000-FFFF-FFFF00000000}"/>
  </bookViews>
  <sheets>
    <sheet name="SUMMARY" sheetId="1" r:id="rId1"/>
    <sheet name="DETAILS" sheetId="3" r:id="rId2"/>
    <sheet name="CALC" sheetId="2" r:id="rId3"/>
  </sheets>
  <externalReferences>
    <externalReference r:id="rId4"/>
  </externalReferences>
  <definedNames>
    <definedName name="County">[1]Sheet3!$A$1:$A$11</definedName>
    <definedName name="_xlnm.Print_Titles" localSheetId="0">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3" l="1"/>
  <c r="I5" i="3"/>
  <c r="E5" i="3"/>
  <c r="M16" i="3"/>
  <c r="K26" i="3"/>
  <c r="K25" i="3"/>
  <c r="K23" i="3"/>
  <c r="K22" i="3"/>
  <c r="K20" i="3"/>
  <c r="K19" i="3"/>
  <c r="K17" i="3"/>
  <c r="K16" i="3"/>
  <c r="K8" i="3"/>
  <c r="K7" i="3"/>
  <c r="G26" i="3"/>
  <c r="G25" i="3"/>
  <c r="G23" i="3"/>
  <c r="G22" i="3"/>
  <c r="G20" i="3"/>
  <c r="G19" i="3"/>
  <c r="G17" i="3"/>
  <c r="G16" i="3"/>
  <c r="G8" i="3"/>
  <c r="G7" i="3"/>
  <c r="C26" i="3" l="1"/>
  <c r="C25" i="3"/>
  <c r="C23" i="3"/>
  <c r="C22" i="3"/>
  <c r="C20" i="3"/>
  <c r="C19" i="3"/>
  <c r="C17" i="3"/>
  <c r="C16" i="3"/>
  <c r="C7" i="3"/>
  <c r="C13" i="3"/>
  <c r="G13" i="3" s="1"/>
  <c r="C9" i="3"/>
  <c r="K9" i="3" s="1"/>
  <c r="C8" i="3"/>
  <c r="K31" i="3" l="1"/>
  <c r="G31" i="3"/>
  <c r="K13" i="3" l="1"/>
  <c r="G9" i="3"/>
  <c r="H8" i="2"/>
  <c r="H9" i="2"/>
  <c r="H10" i="2"/>
  <c r="H11" i="2"/>
  <c r="H13" i="2"/>
  <c r="H14" i="2"/>
  <c r="H15" i="2"/>
  <c r="H16" i="2"/>
  <c r="H50" i="2"/>
  <c r="F50" i="2"/>
  <c r="D50" i="2"/>
  <c r="H49" i="2"/>
  <c r="M26" i="3" s="1"/>
  <c r="F49" i="2"/>
  <c r="I26" i="3" s="1"/>
  <c r="D49" i="2"/>
  <c r="E26" i="3" s="1"/>
  <c r="H48" i="2"/>
  <c r="M25" i="3" s="1"/>
  <c r="F48" i="2"/>
  <c r="I25" i="3" s="1"/>
  <c r="D48" i="2"/>
  <c r="E25" i="3" s="1"/>
  <c r="G46" i="2"/>
  <c r="K24" i="3" s="1"/>
  <c r="E46" i="2"/>
  <c r="G24" i="3" s="1"/>
  <c r="C46" i="2"/>
  <c r="C24" i="3" s="1"/>
  <c r="H45" i="2"/>
  <c r="M23" i="3" s="1"/>
  <c r="F45" i="2"/>
  <c r="I23" i="3" s="1"/>
  <c r="D45" i="2"/>
  <c r="E23" i="3" s="1"/>
  <c r="H44" i="2"/>
  <c r="F44" i="2"/>
  <c r="D44" i="2"/>
  <c r="E22" i="3" s="1"/>
  <c r="G42" i="2"/>
  <c r="K21" i="3" s="1"/>
  <c r="E42" i="2"/>
  <c r="G21" i="3" s="1"/>
  <c r="C42" i="2"/>
  <c r="C21" i="3" s="1"/>
  <c r="H41" i="2"/>
  <c r="F41" i="2"/>
  <c r="I20" i="3" s="1"/>
  <c r="D41" i="2"/>
  <c r="E20" i="3" s="1"/>
  <c r="H40" i="2"/>
  <c r="M19" i="3" s="1"/>
  <c r="F40" i="2"/>
  <c r="I19" i="3" s="1"/>
  <c r="D40" i="2"/>
  <c r="E19" i="3" s="1"/>
  <c r="G38" i="2"/>
  <c r="E38" i="2"/>
  <c r="C38" i="2"/>
  <c r="C18" i="3" s="1"/>
  <c r="H37" i="2"/>
  <c r="M17" i="3" s="1"/>
  <c r="F37" i="2"/>
  <c r="I17" i="3" s="1"/>
  <c r="D37" i="2"/>
  <c r="E17" i="3" s="1"/>
  <c r="H36" i="2"/>
  <c r="F36" i="2"/>
  <c r="I16" i="3" s="1"/>
  <c r="D36" i="2"/>
  <c r="E16" i="3" s="1"/>
  <c r="G35" i="2"/>
  <c r="E35" i="2"/>
  <c r="C35" i="2"/>
  <c r="H31" i="2"/>
  <c r="F31" i="2"/>
  <c r="D31" i="2"/>
  <c r="G27" i="2"/>
  <c r="H27" i="2" s="1"/>
  <c r="E27" i="2"/>
  <c r="F27" i="2" s="1"/>
  <c r="C27" i="2"/>
  <c r="D27" i="2" s="1"/>
  <c r="G26" i="2"/>
  <c r="H26" i="2" s="1"/>
  <c r="E26" i="2"/>
  <c r="F26" i="2" s="1"/>
  <c r="C26" i="2"/>
  <c r="D26" i="2" s="1"/>
  <c r="H25" i="2"/>
  <c r="G25" i="2"/>
  <c r="E25" i="2"/>
  <c r="C25" i="2"/>
  <c r="D25" i="2" s="1"/>
  <c r="H24" i="2"/>
  <c r="F24" i="2"/>
  <c r="D24" i="2"/>
  <c r="H20" i="2"/>
  <c r="M8" i="3" s="1"/>
  <c r="F20" i="2"/>
  <c r="I8" i="3" s="1"/>
  <c r="D20" i="2"/>
  <c r="E8" i="3" s="1"/>
  <c r="H17" i="2"/>
  <c r="F17" i="2"/>
  <c r="D17" i="2"/>
  <c r="F16" i="2"/>
  <c r="D16" i="2"/>
  <c r="F15" i="2"/>
  <c r="D15" i="2"/>
  <c r="F14" i="2"/>
  <c r="D14" i="2"/>
  <c r="F13" i="2"/>
  <c r="D13" i="2"/>
  <c r="F11" i="2"/>
  <c r="D11" i="2"/>
  <c r="F10" i="2"/>
  <c r="D10" i="2"/>
  <c r="F9" i="2"/>
  <c r="D9" i="2"/>
  <c r="F8" i="2"/>
  <c r="D8" i="2"/>
  <c r="E51" i="2" l="1"/>
  <c r="E52" i="2" s="1"/>
  <c r="G27" i="3" s="1"/>
  <c r="I31" i="3" s="1"/>
  <c r="G15" i="3"/>
  <c r="G51" i="2"/>
  <c r="H51" i="2" s="1"/>
  <c r="H52" i="2" s="1"/>
  <c r="M27" i="3" s="1"/>
  <c r="K15" i="3"/>
  <c r="G18" i="3"/>
  <c r="K18" i="3"/>
  <c r="C51" i="2"/>
  <c r="D51" i="2" s="1"/>
  <c r="D52" i="2" s="1"/>
  <c r="E27" i="3" s="1"/>
  <c r="C15" i="3"/>
  <c r="H46" i="2"/>
  <c r="M24" i="3" s="1"/>
  <c r="M22" i="3"/>
  <c r="F46" i="2"/>
  <c r="I24" i="3" s="1"/>
  <c r="I22" i="3"/>
  <c r="H42" i="2"/>
  <c r="M21" i="3" s="1"/>
  <c r="M20" i="3"/>
  <c r="F18" i="2"/>
  <c r="I7" i="3" s="1"/>
  <c r="H38" i="2"/>
  <c r="M18" i="3" s="1"/>
  <c r="F42" i="2"/>
  <c r="I21" i="3" s="1"/>
  <c r="D46" i="2"/>
  <c r="E24" i="3" s="1"/>
  <c r="D18" i="2"/>
  <c r="E28" i="2"/>
  <c r="F35" i="2"/>
  <c r="I15" i="3" s="1"/>
  <c r="H18" i="2"/>
  <c r="F38" i="2"/>
  <c r="I18" i="3" s="1"/>
  <c r="H28" i="2"/>
  <c r="M10" i="3" s="1"/>
  <c r="F25" i="2"/>
  <c r="F28" i="2" s="1"/>
  <c r="I10" i="3" s="1"/>
  <c r="C28" i="2"/>
  <c r="G28" i="2"/>
  <c r="D35" i="2"/>
  <c r="E15" i="3" s="1"/>
  <c r="H35" i="2"/>
  <c r="M15" i="3" s="1"/>
  <c r="D28" i="2"/>
  <c r="E10" i="3" s="1"/>
  <c r="D38" i="2"/>
  <c r="E18" i="3" s="1"/>
  <c r="D42" i="2"/>
  <c r="E21" i="3" s="1"/>
  <c r="F51" i="2"/>
  <c r="F52" i="2" s="1"/>
  <c r="I27" i="3" s="1"/>
  <c r="G30" i="2" l="1"/>
  <c r="K10" i="3"/>
  <c r="G52" i="2"/>
  <c r="K27" i="3" s="1"/>
  <c r="M31" i="3" s="1"/>
  <c r="E30" i="2"/>
  <c r="G10" i="3"/>
  <c r="C52" i="2"/>
  <c r="C27" i="3" s="1"/>
  <c r="E31" i="3" s="1"/>
  <c r="C30" i="2"/>
  <c r="C10" i="3"/>
  <c r="F22" i="2"/>
  <c r="H22" i="2"/>
  <c r="M9" i="3" s="1"/>
  <c r="M7" i="3"/>
  <c r="D22" i="2"/>
  <c r="E9" i="3" s="1"/>
  <c r="E7" i="3"/>
  <c r="H30" i="2" l="1"/>
  <c r="K12" i="3"/>
  <c r="K11" i="3"/>
  <c r="F30" i="2"/>
  <c r="G12" i="3"/>
  <c r="G11" i="3"/>
  <c r="D30" i="2"/>
  <c r="C12" i="3"/>
  <c r="C11" i="3"/>
  <c r="I9" i="3"/>
  <c r="M11" i="3" l="1"/>
  <c r="M12" i="3"/>
  <c r="I12" i="3"/>
  <c r="I11" i="3"/>
  <c r="I14" i="3" s="1"/>
  <c r="H32" i="2"/>
  <c r="M13" i="3" s="1"/>
  <c r="M14" i="3" s="1"/>
  <c r="F32" i="2"/>
  <c r="I13" i="3" s="1"/>
  <c r="E11" i="3"/>
  <c r="E12" i="3"/>
  <c r="D32" i="2"/>
  <c r="D33" i="2" s="1"/>
  <c r="D53" i="2" s="1"/>
  <c r="E28" i="3" s="1"/>
  <c r="H33" i="2" l="1"/>
  <c r="H53" i="2" s="1"/>
  <c r="M28" i="3" s="1"/>
  <c r="F33" i="2"/>
  <c r="F53" i="2" s="1"/>
  <c r="I28" i="3" s="1"/>
  <c r="E13" i="3"/>
  <c r="E14" i="3" l="1"/>
  <c r="C31" i="3"/>
</calcChain>
</file>

<file path=xl/sharedStrings.xml><?xml version="1.0" encoding="utf-8"?>
<sst xmlns="http://schemas.openxmlformats.org/spreadsheetml/2006/main" count="178" uniqueCount="143">
  <si>
    <t>KENTUCKY TRANSPORTATION CABINET</t>
  </si>
  <si>
    <t>Rev.</t>
  </si>
  <si>
    <t>of</t>
  </si>
  <si>
    <t>Page</t>
  </si>
  <si>
    <t>Department of Highways</t>
  </si>
  <si>
    <t>DIVISON OF RIGHT OF WAY AND UTILITIES</t>
  </si>
  <si>
    <t>TC 62-203</t>
  </si>
  <si>
    <t>RIGHT OF WAY COST ESTIMATE</t>
  </si>
  <si>
    <t>SECTION 1:  PROJECT INFORMATION</t>
  </si>
  <si>
    <t>COUNTY</t>
  </si>
  <si>
    <t>ITEM NO.</t>
  </si>
  <si>
    <t>PROJECT NO.</t>
  </si>
  <si>
    <t>FEDERAL NUMBER</t>
  </si>
  <si>
    <t>PROJECT</t>
  </si>
  <si>
    <t>ROAD NAME</t>
  </si>
  <si>
    <t>SECTION 2:  ESTIMATE INFORMATION</t>
  </si>
  <si>
    <t>NUMBER OF ALTERNATES IN THIS ESTIMATE:</t>
  </si>
  <si>
    <t>(Provide breakdown of cost for each alternative.)</t>
  </si>
  <si>
    <t>ALTERNATE NO.</t>
  </si>
  <si>
    <t>COST</t>
  </si>
  <si>
    <r>
      <rPr>
        <b/>
        <sz val="11"/>
        <color theme="1"/>
        <rFont val="Calibri"/>
        <family val="2"/>
        <scheme val="minor"/>
      </rPr>
      <t>BRIEF DESCRIPTION</t>
    </r>
    <r>
      <rPr>
        <i/>
        <sz val="10"/>
        <color theme="1"/>
        <rFont val="Calibri"/>
        <family val="2"/>
        <scheme val="minor"/>
      </rPr>
      <t xml:space="preserve"> (Text limited. Use additional sheets if necessary.)</t>
    </r>
  </si>
  <si>
    <t>CLASS OF ESTIMATE/PLANS USED</t>
  </si>
  <si>
    <t>CLE (NONE)</t>
  </si>
  <si>
    <t>CLD (TOPO MAP)</t>
  </si>
  <si>
    <t>CLC (PREL INSP)</t>
  </si>
  <si>
    <t>CLB (FINAL INSP)</t>
  </si>
  <si>
    <t>CLA (FINAL PLANS)</t>
  </si>
  <si>
    <t>PURPOSE OF THIS ESTIMATE</t>
  </si>
  <si>
    <t>PRE-STUDY</t>
  </si>
  <si>
    <t>UPDATE FOR INSP</t>
  </si>
  <si>
    <t>REQUEST FUNDS</t>
  </si>
  <si>
    <t>REQUEST ADD'L FUNDS</t>
  </si>
  <si>
    <t>This estimate is based on the Six-Year Plan scheduled authorization date of FY</t>
  </si>
  <si>
    <r>
      <t xml:space="preserve">SIX-YEAR PLAN ESTIMATE </t>
    </r>
    <r>
      <rPr>
        <i/>
        <sz val="10"/>
        <color theme="1"/>
        <rFont val="Calibri"/>
        <family val="2"/>
        <scheme val="minor"/>
      </rPr>
      <t>(this section)</t>
    </r>
  </si>
  <si>
    <r>
      <t xml:space="preserve">AMOUNT AUTHORIZED </t>
    </r>
    <r>
      <rPr>
        <i/>
        <sz val="10"/>
        <color theme="1"/>
        <rFont val="Calibri"/>
        <family val="2"/>
        <scheme val="minor"/>
      </rPr>
      <t>(this section)</t>
    </r>
  </si>
  <si>
    <t>DIFFERENCE IN FUNDING REQUEST</t>
  </si>
  <si>
    <t>TOTAL FUNDS NEEDED</t>
  </si>
  <si>
    <t>WHAT SPECIFICALLY CAUSED THE COST INCREASE/DECREASE?</t>
  </si>
  <si>
    <t>COPY TO</t>
  </si>
  <si>
    <t>C.O. ACQUISITION</t>
  </si>
  <si>
    <t>C.O. RELOCATION</t>
  </si>
  <si>
    <t>DIST. PRECONSTRUCTION</t>
  </si>
  <si>
    <t>DIST. DESIGN</t>
  </si>
  <si>
    <t>DIST. RIGHT OF WAY</t>
  </si>
  <si>
    <t>DIST. RELOCATION</t>
  </si>
  <si>
    <t>DIST. PLANNING</t>
  </si>
  <si>
    <t>WHY WAS THE WORK REQUIRING A CHANGE IN FUNDS NOT ORIGINALLY ANTICIPATED?</t>
  </si>
  <si>
    <t>REMARKS</t>
  </si>
  <si>
    <t>SECTION 3:  SIGNATURES</t>
  </si>
  <si>
    <t>ESTIMATE PREPARED BY</t>
  </si>
  <si>
    <t>DATE</t>
  </si>
  <si>
    <t>RIGHT OF WAY SUPERVISOR</t>
  </si>
  <si>
    <t>Alternate</t>
  </si>
  <si>
    <t>Proj. Costs</t>
  </si>
  <si>
    <t>Num/Acre</t>
  </si>
  <si>
    <t>Cost</t>
  </si>
  <si>
    <t>Parcels</t>
  </si>
  <si>
    <t>Fee Simple Residential</t>
  </si>
  <si>
    <t>Fee Simple Commercial</t>
  </si>
  <si>
    <t>Perm Easement (%)</t>
  </si>
  <si>
    <t>Temp Easement (%)</t>
  </si>
  <si>
    <t>Commercial</t>
  </si>
  <si>
    <t>Barns/Garage</t>
  </si>
  <si>
    <t>Sheds</t>
  </si>
  <si>
    <t>Damages</t>
  </si>
  <si>
    <t>Signs</t>
  </si>
  <si>
    <t>Total Parcels</t>
  </si>
  <si>
    <t>Non-Conform Billboards</t>
  </si>
  <si>
    <t>Court Costs</t>
  </si>
  <si>
    <t>House Removal</t>
  </si>
  <si>
    <t>Commercial Removal</t>
  </si>
  <si>
    <t>Barn Removal</t>
  </si>
  <si>
    <t>Shed Removal</t>
  </si>
  <si>
    <t>Building Removal</t>
  </si>
  <si>
    <t>Asbestos Removal</t>
  </si>
  <si>
    <t>UST Cleanup</t>
  </si>
  <si>
    <t>Administration Costs</t>
  </si>
  <si>
    <t>Acquisition Costs</t>
  </si>
  <si>
    <t>Family Units</t>
  </si>
  <si>
    <t>Business Move Expense</t>
  </si>
  <si>
    <t>Business Re-estab. Exp.</t>
  </si>
  <si>
    <t>Total Business</t>
  </si>
  <si>
    <t>Farm Move Expense</t>
  </si>
  <si>
    <t>Farm Re-Estab.</t>
  </si>
  <si>
    <t>Total Farm</t>
  </si>
  <si>
    <t>Non-Profit Move Expense</t>
  </si>
  <si>
    <t>Non-Profit Re-Estab.</t>
  </si>
  <si>
    <t>Total Non-Profit</t>
  </si>
  <si>
    <t>Grave Relocations</t>
  </si>
  <si>
    <t>Miscellaneous Move</t>
  </si>
  <si>
    <t>Tenant Relocation Costs</t>
  </si>
  <si>
    <t>Res. Relocation Costs</t>
  </si>
  <si>
    <t>Relocation Costs</t>
  </si>
  <si>
    <t>Alternate Total</t>
  </si>
  <si>
    <t>DIVISION OF RIGHT OF WAY AND UTILITIES</t>
  </si>
  <si>
    <t>Page 3 of 3</t>
  </si>
  <si>
    <t>ALT NO.</t>
  </si>
  <si>
    <t>NUMBER</t>
  </si>
  <si>
    <t>SUB TOTALS</t>
  </si>
  <si>
    <t>TOTAL PARCELS</t>
  </si>
  <si>
    <t>NONCONFORMING BILLBOARDS</t>
  </si>
  <si>
    <t>COURT COSTS</t>
  </si>
  <si>
    <t>BUILDING REMOVAL</t>
  </si>
  <si>
    <t>ASBESTOS REMEDIATION</t>
  </si>
  <si>
    <t>UST CLEANUP</t>
  </si>
  <si>
    <t>ADMINISTRATIVE COST</t>
  </si>
  <si>
    <t>ACQUISITION COST</t>
  </si>
  <si>
    <t>FAMILY UNITS</t>
  </si>
  <si>
    <t>BUSINESS MOVE EXPENSE</t>
  </si>
  <si>
    <t>BUSINESS RE-ESTAB. EXPENSE</t>
  </si>
  <si>
    <t>TOTAL BUSINESS</t>
  </si>
  <si>
    <t>FARM MOVE EXPENSE</t>
  </si>
  <si>
    <t>FARM RE-ESTAB. EXPENSE</t>
  </si>
  <si>
    <t>TOTAL FARM</t>
  </si>
  <si>
    <t>NON-PROFIT MOVE EXPENSE</t>
  </si>
  <si>
    <t>NON-PROFIT RE-ESTAB.</t>
  </si>
  <si>
    <t>TOTAL NON-PROFIT</t>
  </si>
  <si>
    <t>GRAVE RELOCATIONS</t>
  </si>
  <si>
    <t xml:space="preserve">RELOCATION COST          </t>
  </si>
  <si>
    <t>TOTAL PROJECT COST</t>
  </si>
  <si>
    <t>Administrative Cost Includes</t>
  </si>
  <si>
    <t>Per Parcel +</t>
  </si>
  <si>
    <t>Per Relocation</t>
  </si>
  <si>
    <t>WHAT ASSUMPTION WERE</t>
  </si>
  <si>
    <t>MADE IN PREPARING THIS</t>
  </si>
  <si>
    <t>ESTIMATE?  ATTACH ADDITIONAL</t>
  </si>
  <si>
    <t>SHEETS FOR CONTINUATION OF</t>
  </si>
  <si>
    <t>THE EXPLANATION.</t>
  </si>
  <si>
    <t>ACCURATELY DESCRIBE THE</t>
  </si>
  <si>
    <t>PROJECT TERMINI UPON WHICH</t>
  </si>
  <si>
    <t>THIS ESTIMATE IS MADE. USE</t>
  </si>
  <si>
    <t>LANDMARK LOCATIONS AND</t>
  </si>
  <si>
    <t>STATION NUMBERS.</t>
  </si>
  <si>
    <t>STA</t>
  </si>
  <si>
    <t>To</t>
  </si>
  <si>
    <t>Does This Estimate Agree W/ The</t>
  </si>
  <si>
    <t>YES</t>
  </si>
  <si>
    <t>NO</t>
  </si>
  <si>
    <t>Pre-Construction Report</t>
  </si>
  <si>
    <t>Page 2 of 3</t>
  </si>
  <si>
    <t>05/2019</t>
  </si>
  <si>
    <t>Rev.  05/2019</t>
  </si>
  <si>
    <t>Rev. 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</si>
</sst>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1" formatCode="_(* #,##0_);_(* \(#,##0\);_(* &quot;-&quot;_);_(@_)"/>
    <numFmt numFmtId="44" formatCode="_(&quot;$&quot;* #,##0.00_);_(&quot;$&quot;* \(#,##0.00\);_(&quot;$&quot;* &quot;-&quot;??_);_(@_)"/>
    <numFmt numFmtId="164" formatCode="m/d/yyyy;@"/>
    <numFmt numFmtId="165" formatCode="&quot;$&quot;#,##0"/>
    <numFmt numFmtId="166" formatCode="00\+00"/>
  </numFmts>
  <fonts count="22"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0"/>
      <color theme="1"/>
      <name val="Calibri"/>
      <family val="2"/>
      <scheme val="minor"/>
    </font>
    <font>
      <b/>
      <sz val="16"/>
      <color theme="1"/>
      <name val="Calibri"/>
      <family val="2"/>
      <scheme val="minor"/>
    </font>
    <font>
      <sz val="8"/>
      <name val="Calibri"/>
      <family val="2"/>
      <scheme val="minor"/>
    </font>
    <font>
      <b/>
      <sz val="8"/>
      <name val="Calibri"/>
      <family val="2"/>
      <scheme val="minor"/>
    </font>
    <font>
      <sz val="10"/>
      <name val="Calibri"/>
      <family val="2"/>
      <scheme val="minor"/>
    </font>
    <font>
      <b/>
      <sz val="10"/>
      <name val="Calibri"/>
      <family val="2"/>
      <scheme val="minor"/>
    </font>
    <font>
      <b/>
      <sz val="12"/>
      <name val="Calibri"/>
      <family val="2"/>
      <scheme val="minor"/>
    </font>
    <font>
      <sz val="5"/>
      <name val="Calibri"/>
      <family val="2"/>
      <scheme val="minor"/>
    </font>
    <font>
      <sz val="9"/>
      <name val="Arial"/>
      <family val="2"/>
    </font>
    <font>
      <sz val="10"/>
      <name val="Arial"/>
    </font>
    <font>
      <sz val="8"/>
      <name val="Arial"/>
      <family val="2"/>
    </font>
    <font>
      <b/>
      <sz val="8"/>
      <name val="Arial"/>
      <family val="2"/>
    </font>
    <font>
      <b/>
      <sz val="9"/>
      <name val="Arial"/>
      <family val="2"/>
    </font>
    <font>
      <sz val="9"/>
      <name val="Arial"/>
    </font>
    <font>
      <sz val="8.5"/>
      <name val="Arial"/>
      <family val="2"/>
    </font>
    <font>
      <sz val="11"/>
      <name val="Calibri"/>
      <family val="2"/>
      <scheme val="minor"/>
    </font>
    <font>
      <b/>
      <sz val="11"/>
      <name val="Calibri"/>
      <family val="2"/>
      <scheme val="minor"/>
    </font>
    <font>
      <b/>
      <sz val="14"/>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indexed="22"/>
        <bgColor indexed="64"/>
      </patternFill>
    </fill>
    <fill>
      <patternFill patternType="solid">
        <fgColor rgb="FFFFFFFF"/>
        <bgColor rgb="FF000000"/>
      </patternFill>
    </fill>
  </fills>
  <borders count="4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double">
        <color indexed="64"/>
      </left>
      <right/>
      <top/>
      <bottom/>
      <diagonal/>
    </border>
    <border>
      <left/>
      <right style="double">
        <color indexed="64"/>
      </right>
      <top/>
      <bottom/>
      <diagonal/>
    </border>
    <border>
      <left/>
      <right style="thick">
        <color indexed="64"/>
      </right>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double">
        <color indexed="64"/>
      </left>
      <right/>
      <top style="medium">
        <color indexed="64"/>
      </top>
      <bottom style="thick">
        <color indexed="64"/>
      </bottom>
      <diagonal/>
    </border>
    <border>
      <left/>
      <right style="double">
        <color indexed="64"/>
      </right>
      <top style="medium">
        <color indexed="64"/>
      </top>
      <bottom style="thick">
        <color indexed="64"/>
      </bottom>
      <diagonal/>
    </border>
    <border>
      <left/>
      <right style="thick">
        <color indexed="64"/>
      </right>
      <top style="medium">
        <color indexed="64"/>
      </top>
      <bottom style="thick">
        <color indexed="64"/>
      </bottom>
      <diagonal/>
    </border>
    <border>
      <left/>
      <right style="double">
        <color indexed="64"/>
      </right>
      <top/>
      <bottom style="thin">
        <color indexed="64"/>
      </bottom>
      <diagonal/>
    </border>
    <border>
      <left/>
      <right style="thick">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s>
  <cellStyleXfs count="1">
    <xf numFmtId="0" fontId="0" fillId="0" borderId="0"/>
  </cellStyleXfs>
  <cellXfs count="339">
    <xf numFmtId="0" fontId="0" fillId="0" borderId="0" xfId="0"/>
    <xf numFmtId="0" fontId="1" fillId="0" borderId="0" xfId="0" applyFont="1"/>
    <xf numFmtId="0" fontId="0" fillId="0" borderId="0" xfId="0" applyFont="1"/>
    <xf numFmtId="0" fontId="0" fillId="0" borderId="0" xfId="0" applyFont="1" applyBorder="1" applyAlignment="1"/>
    <xf numFmtId="0" fontId="0" fillId="0" borderId="0" xfId="0" applyFont="1" applyBorder="1"/>
    <xf numFmtId="164" fontId="0" fillId="0" borderId="0" xfId="0" applyNumberFormat="1" applyFont="1" applyBorder="1" applyAlignment="1"/>
    <xf numFmtId="0" fontId="3" fillId="0" borderId="0" xfId="0" applyFont="1" applyBorder="1" applyAlignment="1"/>
    <xf numFmtId="0" fontId="0" fillId="0" borderId="2" xfId="0" applyBorder="1" applyAlignment="1" applyProtection="1"/>
    <xf numFmtId="0" fontId="0" fillId="0" borderId="3" xfId="0" applyBorder="1" applyAlignment="1" applyProtection="1"/>
    <xf numFmtId="0" fontId="0" fillId="0" borderId="5" xfId="0" applyBorder="1" applyAlignment="1" applyProtection="1"/>
    <xf numFmtId="0" fontId="0" fillId="0" borderId="0" xfId="0" applyBorder="1" applyAlignment="1" applyProtection="1"/>
    <xf numFmtId="0" fontId="0" fillId="0" borderId="0" xfId="0" applyFont="1" applyBorder="1" applyAlignment="1" applyProtection="1"/>
    <xf numFmtId="0" fontId="0" fillId="0" borderId="6" xfId="0" applyFont="1" applyBorder="1" applyAlignment="1" applyProtection="1"/>
    <xf numFmtId="0" fontId="0" fillId="0" borderId="5" xfId="0" applyFont="1" applyBorder="1" applyProtection="1"/>
    <xf numFmtId="0" fontId="0" fillId="0" borderId="0" xfId="0" applyFont="1" applyBorder="1" applyAlignment="1" applyProtection="1">
      <alignment vertical="top" wrapText="1"/>
    </xf>
    <xf numFmtId="0" fontId="0" fillId="0" borderId="0" xfId="0" applyFont="1" applyAlignment="1" applyProtection="1">
      <alignment vertical="center"/>
    </xf>
    <xf numFmtId="0" fontId="0" fillId="0" borderId="5" xfId="0" applyFont="1" applyBorder="1" applyAlignment="1" applyProtection="1"/>
    <xf numFmtId="0" fontId="0" fillId="0" borderId="6" xfId="0" applyFont="1" applyBorder="1" applyProtection="1"/>
    <xf numFmtId="0" fontId="0" fillId="0" borderId="8" xfId="0" applyFont="1" applyBorder="1" applyAlignment="1" applyProtection="1"/>
    <xf numFmtId="0" fontId="0" fillId="0" borderId="1" xfId="0" applyFont="1" applyBorder="1" applyAlignment="1" applyProtection="1"/>
    <xf numFmtId="0" fontId="0" fillId="0" borderId="7" xfId="0" applyFont="1" applyBorder="1" applyAlignment="1" applyProtection="1"/>
    <xf numFmtId="0" fontId="0" fillId="2" borderId="0" xfId="0" applyFont="1" applyFill="1" applyBorder="1" applyAlignment="1" applyProtection="1">
      <alignment vertical="top" wrapText="1"/>
    </xf>
    <xf numFmtId="0" fontId="0" fillId="2" borderId="6" xfId="0" applyFont="1" applyFill="1" applyBorder="1" applyProtection="1"/>
    <xf numFmtId="0" fontId="0" fillId="0" borderId="0" xfId="0" applyFont="1" applyBorder="1" applyProtection="1"/>
    <xf numFmtId="0" fontId="0" fillId="0" borderId="0" xfId="0" applyFont="1" applyFill="1" applyBorder="1" applyAlignment="1" applyProtection="1">
      <alignment justifyLastLine="1"/>
    </xf>
    <xf numFmtId="0" fontId="0" fillId="0" borderId="6" xfId="0" applyFont="1" applyFill="1" applyBorder="1" applyAlignment="1" applyProtection="1">
      <alignment justifyLastLine="1"/>
    </xf>
    <xf numFmtId="0" fontId="0" fillId="0" borderId="5"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6" xfId="0" applyFont="1" applyBorder="1" applyAlignment="1" applyProtection="1">
      <alignment horizontal="left"/>
    </xf>
    <xf numFmtId="0" fontId="0" fillId="0" borderId="0" xfId="0" applyFont="1" applyBorder="1" applyAlignment="1" applyProtection="1">
      <alignment justifyLastLine="1"/>
    </xf>
    <xf numFmtId="0" fontId="0" fillId="0" borderId="6" xfId="0" applyFont="1" applyBorder="1" applyAlignment="1" applyProtection="1">
      <alignment justifyLastLine="1"/>
    </xf>
    <xf numFmtId="0" fontId="0" fillId="0" borderId="1" xfId="0" applyFont="1" applyBorder="1" applyAlignment="1" applyProtection="1">
      <alignment justifyLastLine="1"/>
    </xf>
    <xf numFmtId="0" fontId="0" fillId="0" borderId="7" xfId="0" applyFont="1" applyBorder="1" applyAlignment="1" applyProtection="1">
      <alignment justifyLastLine="1"/>
    </xf>
    <xf numFmtId="0" fontId="0" fillId="2" borderId="6" xfId="0" applyFont="1" applyFill="1" applyBorder="1" applyAlignment="1" applyProtection="1"/>
    <xf numFmtId="0" fontId="0" fillId="2" borderId="0" xfId="0" applyFont="1" applyFill="1" applyBorder="1" applyAlignment="1" applyProtection="1"/>
    <xf numFmtId="0" fontId="6" fillId="0" borderId="0" xfId="0" applyFont="1" applyAlignment="1"/>
    <xf numFmtId="0" fontId="6" fillId="0" borderId="17" xfId="0" applyFont="1" applyBorder="1" applyAlignment="1"/>
    <xf numFmtId="0" fontId="6" fillId="0" borderId="0" xfId="0" applyFont="1" applyBorder="1" applyAlignment="1"/>
    <xf numFmtId="0" fontId="6" fillId="0" borderId="18" xfId="0" applyNumberFormat="1" applyFont="1" applyBorder="1" applyAlignment="1"/>
    <xf numFmtId="5" fontId="6" fillId="0" borderId="19" xfId="0" applyNumberFormat="1" applyFont="1" applyBorder="1" applyAlignment="1" applyProtection="1">
      <alignment horizontal="right"/>
    </xf>
    <xf numFmtId="41" fontId="6" fillId="0" borderId="19" xfId="0" applyNumberFormat="1" applyFont="1" applyBorder="1" applyAlignment="1" applyProtection="1">
      <alignment horizontal="right"/>
    </xf>
    <xf numFmtId="41" fontId="6" fillId="0" borderId="20" xfId="0" applyNumberFormat="1" applyFont="1" applyBorder="1" applyAlignment="1" applyProtection="1">
      <alignment horizontal="right"/>
    </xf>
    <xf numFmtId="0" fontId="6" fillId="0" borderId="17" xfId="0" applyFont="1" applyBorder="1" applyAlignment="1">
      <alignment wrapText="1"/>
    </xf>
    <xf numFmtId="49" fontId="6" fillId="0" borderId="0" xfId="0" applyNumberFormat="1" applyFont="1" applyBorder="1"/>
    <xf numFmtId="0" fontId="6" fillId="0" borderId="18" xfId="0" applyNumberFormat="1" applyFont="1" applyBorder="1"/>
    <xf numFmtId="0" fontId="6" fillId="0" borderId="17" xfId="0" applyFont="1" applyBorder="1" applyAlignment="1">
      <alignment horizontal="left" wrapText="1" indent="1"/>
    </xf>
    <xf numFmtId="165" fontId="6" fillId="0" borderId="0" xfId="0" applyNumberFormat="1" applyFont="1" applyProtection="1">
      <protection locked="0"/>
    </xf>
    <xf numFmtId="0" fontId="6" fillId="3" borderId="18" xfId="0" applyNumberFormat="1" applyFont="1" applyFill="1" applyBorder="1" applyProtection="1">
      <protection locked="0"/>
    </xf>
    <xf numFmtId="5" fontId="6" fillId="0" borderId="19" xfId="0" applyNumberFormat="1" applyFont="1" applyBorder="1" applyAlignment="1" applyProtection="1">
      <alignment horizontal="right" wrapText="1"/>
    </xf>
    <xf numFmtId="5" fontId="6" fillId="0" borderId="20" xfId="0" applyNumberFormat="1" applyFont="1" applyBorder="1" applyAlignment="1" applyProtection="1">
      <alignment horizontal="right" wrapText="1"/>
    </xf>
    <xf numFmtId="0" fontId="6" fillId="0" borderId="18" xfId="0" applyNumberFormat="1" applyFont="1" applyBorder="1" applyAlignment="1">
      <alignment wrapText="1"/>
    </xf>
    <xf numFmtId="0" fontId="6" fillId="0" borderId="17" xfId="0" applyFont="1" applyBorder="1" applyAlignment="1">
      <alignment horizontal="left" indent="1"/>
    </xf>
    <xf numFmtId="0" fontId="7" fillId="0" borderId="17" xfId="0" applyFont="1" applyBorder="1"/>
    <xf numFmtId="165" fontId="6" fillId="0" borderId="0" xfId="0" applyNumberFormat="1" applyFont="1"/>
    <xf numFmtId="0" fontId="7" fillId="3" borderId="18" xfId="0" applyNumberFormat="1" applyFont="1" applyFill="1" applyBorder="1" applyProtection="1">
      <protection locked="0"/>
    </xf>
    <xf numFmtId="5" fontId="7" fillId="0" borderId="19" xfId="0" applyNumberFormat="1" applyFont="1" applyBorder="1" applyAlignment="1" applyProtection="1">
      <alignment horizontal="right" wrapText="1"/>
    </xf>
    <xf numFmtId="5" fontId="7" fillId="0" borderId="20" xfId="0" applyNumberFormat="1" applyFont="1" applyBorder="1" applyAlignment="1" applyProtection="1">
      <alignment horizontal="right" wrapText="1"/>
    </xf>
    <xf numFmtId="0" fontId="6" fillId="0" borderId="17" xfId="0" applyFont="1" applyBorder="1"/>
    <xf numFmtId="0" fontId="6" fillId="0" borderId="0" xfId="0" applyFont="1" applyBorder="1"/>
    <xf numFmtId="5" fontId="6" fillId="0" borderId="20" xfId="0" applyNumberFormat="1" applyFont="1" applyBorder="1" applyAlignment="1" applyProtection="1">
      <alignment horizontal="right"/>
    </xf>
    <xf numFmtId="0" fontId="7" fillId="0" borderId="17" xfId="0" applyFont="1" applyBorder="1" applyAlignment="1"/>
    <xf numFmtId="165" fontId="7" fillId="0" borderId="0" xfId="0" applyNumberFormat="1" applyFont="1" applyBorder="1" applyAlignment="1" applyProtection="1">
      <protection locked="0"/>
    </xf>
    <xf numFmtId="0" fontId="7" fillId="3" borderId="18" xfId="0" applyNumberFormat="1" applyFont="1" applyFill="1" applyBorder="1" applyAlignment="1" applyProtection="1">
      <protection locked="0"/>
    </xf>
    <xf numFmtId="0" fontId="7" fillId="0" borderId="17" xfId="0" applyFont="1" applyBorder="1" applyAlignment="1">
      <alignment wrapText="1"/>
    </xf>
    <xf numFmtId="9" fontId="7" fillId="0" borderId="0" xfId="0" applyNumberFormat="1" applyFont="1" applyBorder="1" applyAlignment="1" applyProtection="1">
      <alignment wrapText="1"/>
      <protection locked="0"/>
    </xf>
    <xf numFmtId="0" fontId="7" fillId="0" borderId="18" xfId="0" applyNumberFormat="1" applyFont="1" applyBorder="1" applyAlignment="1" applyProtection="1">
      <alignment wrapText="1"/>
    </xf>
    <xf numFmtId="0" fontId="7" fillId="0" borderId="0" xfId="0" applyFont="1" applyBorder="1" applyAlignment="1">
      <alignment wrapText="1"/>
    </xf>
    <xf numFmtId="0" fontId="7" fillId="0" borderId="18" xfId="0" applyNumberFormat="1" applyFont="1" applyBorder="1" applyAlignment="1">
      <alignment wrapText="1"/>
    </xf>
    <xf numFmtId="165" fontId="6" fillId="0" borderId="0" xfId="0" applyNumberFormat="1" applyFont="1" applyBorder="1" applyAlignment="1" applyProtection="1">
      <alignment wrapText="1"/>
      <protection locked="0"/>
    </xf>
    <xf numFmtId="0" fontId="6" fillId="0" borderId="18" xfId="0" applyNumberFormat="1" applyFont="1" applyBorder="1" applyProtection="1"/>
    <xf numFmtId="0" fontId="7" fillId="0" borderId="18" xfId="0" applyNumberFormat="1" applyFont="1" applyBorder="1" applyAlignment="1">
      <alignment horizontal="right"/>
    </xf>
    <xf numFmtId="5" fontId="7" fillId="0" borderId="19" xfId="0" applyNumberFormat="1" applyFont="1" applyBorder="1" applyAlignment="1" applyProtection="1">
      <alignment horizontal="right"/>
    </xf>
    <xf numFmtId="5" fontId="7" fillId="0" borderId="20" xfId="0" applyNumberFormat="1" applyFont="1" applyBorder="1" applyAlignment="1" applyProtection="1">
      <alignment horizontal="right"/>
    </xf>
    <xf numFmtId="0" fontId="6" fillId="0" borderId="0" xfId="0" applyFont="1" applyBorder="1" applyAlignment="1">
      <alignment wrapText="1"/>
    </xf>
    <xf numFmtId="0" fontId="6" fillId="0" borderId="18" xfId="0" applyNumberFormat="1" applyFont="1" applyBorder="1" applyAlignment="1">
      <alignment horizontal="center"/>
    </xf>
    <xf numFmtId="0" fontId="7" fillId="0" borderId="17" xfId="0" applyFont="1" applyBorder="1" applyAlignment="1">
      <alignment horizontal="left"/>
    </xf>
    <xf numFmtId="165" fontId="7" fillId="0" borderId="0" xfId="0" applyNumberFormat="1" applyFont="1" applyBorder="1" applyAlignment="1" applyProtection="1">
      <alignment wrapText="1"/>
      <protection locked="0"/>
    </xf>
    <xf numFmtId="0" fontId="7" fillId="0" borderId="18" xfId="0" applyNumberFormat="1" applyFont="1" applyBorder="1" applyProtection="1"/>
    <xf numFmtId="0" fontId="6" fillId="3" borderId="18" xfId="0" applyNumberFormat="1" applyFont="1" applyFill="1" applyBorder="1" applyAlignment="1" applyProtection="1">
      <alignment wrapText="1"/>
      <protection locked="0"/>
    </xf>
    <xf numFmtId="0" fontId="6" fillId="0" borderId="18" xfId="0" applyNumberFormat="1" applyFont="1" applyBorder="1" applyAlignment="1" applyProtection="1">
      <alignment wrapText="1"/>
      <protection locked="0"/>
    </xf>
    <xf numFmtId="0" fontId="7" fillId="0" borderId="0" xfId="0" applyFont="1" applyBorder="1" applyAlignment="1" applyProtection="1">
      <alignment wrapText="1"/>
      <protection locked="0"/>
    </xf>
    <xf numFmtId="0" fontId="6" fillId="0" borderId="18" xfId="0" applyNumberFormat="1" applyFont="1" applyBorder="1" applyProtection="1">
      <protection locked="0"/>
    </xf>
    <xf numFmtId="0" fontId="7" fillId="0" borderId="18" xfId="0" applyNumberFormat="1" applyFont="1" applyBorder="1"/>
    <xf numFmtId="5" fontId="7" fillId="0" borderId="0" xfId="0" applyNumberFormat="1" applyFont="1" applyBorder="1" applyAlignment="1" applyProtection="1">
      <alignment horizontal="right"/>
    </xf>
    <xf numFmtId="0" fontId="7" fillId="0" borderId="23" xfId="0" applyNumberFormat="1" applyFont="1" applyBorder="1"/>
    <xf numFmtId="5" fontId="7" fillId="0" borderId="24" xfId="0" applyNumberFormat="1" applyFont="1" applyBorder="1" applyAlignment="1" applyProtection="1">
      <alignment horizontal="right"/>
    </xf>
    <xf numFmtId="5" fontId="7" fillId="0" borderId="22" xfId="0" applyNumberFormat="1" applyFont="1" applyBorder="1" applyAlignment="1" applyProtection="1">
      <alignment horizontal="right"/>
    </xf>
    <xf numFmtId="5" fontId="7" fillId="0" borderId="25" xfId="0" applyNumberFormat="1" applyFont="1" applyBorder="1" applyAlignment="1" applyProtection="1">
      <alignment horizontal="right"/>
    </xf>
    <xf numFmtId="0" fontId="7" fillId="0" borderId="0" xfId="0" applyNumberFormat="1" applyFont="1"/>
    <xf numFmtId="5" fontId="7" fillId="0" borderId="0" xfId="0" applyNumberFormat="1" applyFont="1" applyAlignment="1" applyProtection="1">
      <alignment horizontal="right"/>
    </xf>
    <xf numFmtId="41" fontId="7" fillId="0" borderId="0" xfId="0" applyNumberFormat="1" applyFont="1" applyAlignment="1" applyProtection="1">
      <alignment horizontal="right"/>
    </xf>
    <xf numFmtId="41" fontId="7" fillId="0" borderId="0" xfId="0" applyNumberFormat="1" applyFont="1" applyBorder="1" applyAlignment="1" applyProtection="1">
      <alignment horizontal="right"/>
    </xf>
    <xf numFmtId="0" fontId="7" fillId="0" borderId="0" xfId="0" applyFont="1" applyAlignment="1"/>
    <xf numFmtId="0" fontId="6" fillId="0" borderId="0" xfId="0" applyNumberFormat="1" applyFont="1" applyAlignment="1"/>
    <xf numFmtId="5" fontId="6" fillId="0" borderId="0" xfId="0" applyNumberFormat="1" applyFont="1" applyAlignment="1" applyProtection="1">
      <alignment horizontal="right"/>
    </xf>
    <xf numFmtId="41" fontId="6" fillId="0" borderId="0" xfId="0" applyNumberFormat="1" applyFont="1" applyAlignment="1" applyProtection="1">
      <alignment horizontal="right"/>
    </xf>
    <xf numFmtId="41" fontId="6" fillId="0" borderId="0" xfId="0" applyNumberFormat="1" applyFont="1" applyBorder="1" applyAlignment="1" applyProtection="1">
      <alignment horizontal="right"/>
    </xf>
    <xf numFmtId="0" fontId="7" fillId="0" borderId="0" xfId="0" applyNumberFormat="1" applyFont="1" applyAlignment="1"/>
    <xf numFmtId="0" fontId="8" fillId="0" borderId="0" xfId="0" applyFont="1" applyAlignment="1"/>
    <xf numFmtId="0" fontId="8" fillId="0" borderId="0" xfId="0" applyFont="1" applyBorder="1" applyAlignment="1"/>
    <xf numFmtId="0" fontId="6" fillId="0" borderId="26" xfId="0" applyNumberFormat="1" applyFont="1" applyBorder="1" applyAlignment="1" applyProtection="1">
      <alignment horizontal="right"/>
      <protection locked="0"/>
    </xf>
    <xf numFmtId="41" fontId="6" fillId="0" borderId="26" xfId="0" applyNumberFormat="1" applyFont="1" applyBorder="1" applyAlignment="1" applyProtection="1">
      <alignment horizontal="right"/>
      <protection locked="0"/>
    </xf>
    <xf numFmtId="41" fontId="6" fillId="0" borderId="27" xfId="0" applyNumberFormat="1" applyFont="1" applyBorder="1" applyAlignment="1" applyProtection="1">
      <alignment horizontal="right"/>
      <protection locked="0"/>
    </xf>
    <xf numFmtId="0" fontId="8" fillId="0" borderId="1" xfId="0" applyFont="1" applyBorder="1" applyAlignment="1"/>
    <xf numFmtId="0" fontId="8" fillId="0" borderId="1" xfId="0" applyNumberFormat="1" applyFont="1" applyBorder="1" applyAlignment="1"/>
    <xf numFmtId="0" fontId="8" fillId="0" borderId="2" xfId="0" applyFont="1" applyBorder="1" applyAlignment="1"/>
    <xf numFmtId="0" fontId="8" fillId="0" borderId="3" xfId="0" applyFont="1" applyBorder="1" applyAlignment="1"/>
    <xf numFmtId="0" fontId="8" fillId="0" borderId="3" xfId="0" applyNumberFormat="1" applyFont="1" applyBorder="1" applyAlignment="1"/>
    <xf numFmtId="41" fontId="8" fillId="0" borderId="4" xfId="0" applyNumberFormat="1" applyFont="1" applyBorder="1" applyAlignment="1" applyProtection="1">
      <alignment horizontal="right"/>
    </xf>
    <xf numFmtId="0" fontId="8" fillId="0" borderId="5" xfId="0" applyFont="1" applyBorder="1" applyAlignment="1"/>
    <xf numFmtId="0" fontId="8" fillId="0" borderId="0" xfId="0" applyNumberFormat="1" applyFont="1" applyBorder="1" applyAlignment="1"/>
    <xf numFmtId="41" fontId="8" fillId="0" borderId="6" xfId="0" applyNumberFormat="1" applyFont="1" applyBorder="1" applyAlignment="1" applyProtection="1">
      <alignment horizontal="right"/>
    </xf>
    <xf numFmtId="0" fontId="8" fillId="0" borderId="8" xfId="0" applyFont="1" applyBorder="1" applyAlignment="1"/>
    <xf numFmtId="0" fontId="8" fillId="0" borderId="7" xfId="0" applyFont="1" applyBorder="1" applyAlignment="1"/>
    <xf numFmtId="0" fontId="11" fillId="0" borderId="17" xfId="0" applyFont="1" applyBorder="1" applyAlignment="1">
      <alignment wrapText="1"/>
    </xf>
    <xf numFmtId="165" fontId="11" fillId="0" borderId="0" xfId="0" applyNumberFormat="1" applyFont="1" applyBorder="1" applyAlignment="1">
      <alignment wrapText="1"/>
    </xf>
    <xf numFmtId="0" fontId="11" fillId="0" borderId="18" xfId="0" applyNumberFormat="1" applyFont="1" applyBorder="1" applyAlignment="1">
      <alignment wrapText="1"/>
    </xf>
    <xf numFmtId="5" fontId="11" fillId="0" borderId="19" xfId="0" applyNumberFormat="1" applyFont="1" applyBorder="1" applyAlignment="1" applyProtection="1">
      <alignment horizontal="right" wrapText="1"/>
    </xf>
    <xf numFmtId="5" fontId="11" fillId="0" borderId="20" xfId="0" applyNumberFormat="1" applyFont="1" applyBorder="1" applyAlignment="1" applyProtection="1">
      <alignment horizontal="right" wrapText="1"/>
    </xf>
    <xf numFmtId="0" fontId="11" fillId="0" borderId="0" xfId="0" applyFont="1" applyAlignment="1"/>
    <xf numFmtId="0" fontId="12" fillId="4" borderId="28" xfId="0" applyFont="1" applyFill="1" applyBorder="1" applyProtection="1"/>
    <xf numFmtId="0" fontId="13" fillId="4" borderId="30" xfId="0" applyFont="1" applyFill="1" applyBorder="1" applyProtection="1"/>
    <xf numFmtId="0" fontId="13" fillId="0" borderId="0" xfId="0" applyFont="1" applyFill="1" applyBorder="1" applyProtection="1"/>
    <xf numFmtId="0" fontId="13" fillId="4" borderId="31" xfId="0" applyFont="1" applyFill="1" applyBorder="1" applyProtection="1"/>
    <xf numFmtId="0" fontId="13" fillId="4" borderId="0" xfId="0" applyFont="1" applyFill="1" applyBorder="1" applyProtection="1"/>
    <xf numFmtId="0" fontId="13" fillId="4" borderId="32" xfId="0" applyFont="1" applyFill="1" applyBorder="1" applyProtection="1"/>
    <xf numFmtId="0" fontId="13" fillId="4" borderId="33" xfId="0" applyFont="1" applyFill="1" applyBorder="1" applyProtection="1"/>
    <xf numFmtId="0" fontId="13" fillId="4" borderId="34" xfId="0" applyFont="1" applyFill="1" applyBorder="1" applyProtection="1"/>
    <xf numFmtId="0" fontId="13" fillId="4" borderId="35" xfId="0" applyFont="1" applyFill="1" applyBorder="1" applyProtection="1"/>
    <xf numFmtId="0" fontId="12" fillId="4" borderId="31" xfId="0" applyFont="1" applyFill="1" applyBorder="1" applyProtection="1"/>
    <xf numFmtId="0" fontId="12" fillId="4" borderId="0" xfId="0" applyFont="1" applyFill="1" applyBorder="1" applyProtection="1"/>
    <xf numFmtId="0" fontId="12" fillId="4" borderId="36" xfId="0" applyFont="1" applyFill="1" applyBorder="1" applyProtection="1"/>
    <xf numFmtId="0" fontId="12" fillId="4" borderId="1" xfId="0" applyFont="1" applyFill="1" applyBorder="1" applyProtection="1"/>
    <xf numFmtId="0" fontId="14" fillId="4" borderId="31" xfId="0" applyFont="1" applyFill="1" applyBorder="1" applyProtection="1"/>
    <xf numFmtId="0" fontId="14" fillId="4" borderId="0" xfId="0" applyFont="1" applyFill="1" applyBorder="1" applyProtection="1"/>
    <xf numFmtId="0" fontId="15" fillId="4" borderId="32" xfId="0" applyFont="1" applyFill="1" applyBorder="1" applyAlignment="1" applyProtection="1">
      <alignment horizontal="right"/>
    </xf>
    <xf numFmtId="0" fontId="15" fillId="4" borderId="0" xfId="0" applyFont="1" applyFill="1" applyBorder="1" applyAlignment="1" applyProtection="1">
      <alignment horizontal="right"/>
    </xf>
    <xf numFmtId="0" fontId="13" fillId="0" borderId="31" xfId="0" applyFont="1" applyFill="1" applyBorder="1" applyProtection="1"/>
    <xf numFmtId="0" fontId="14" fillId="4" borderId="33" xfId="0" applyFont="1" applyFill="1" applyBorder="1" applyProtection="1"/>
    <xf numFmtId="0" fontId="15" fillId="4" borderId="34" xfId="0" applyFont="1" applyFill="1" applyBorder="1" applyAlignment="1" applyProtection="1">
      <alignment horizontal="right"/>
    </xf>
    <xf numFmtId="0" fontId="13" fillId="0" borderId="29" xfId="0" applyFont="1" applyFill="1" applyBorder="1" applyProtection="1"/>
    <xf numFmtId="0" fontId="12" fillId="4" borderId="29" xfId="0" applyFont="1" applyFill="1" applyBorder="1" applyProtection="1"/>
    <xf numFmtId="0" fontId="12" fillId="4" borderId="30" xfId="0" applyFont="1" applyFill="1" applyBorder="1" applyProtection="1"/>
    <xf numFmtId="0" fontId="14" fillId="4" borderId="31" xfId="0" applyFont="1" applyFill="1" applyBorder="1" applyAlignment="1" applyProtection="1">
      <alignment vertical="top"/>
    </xf>
    <xf numFmtId="0" fontId="12" fillId="4" borderId="34" xfId="0" applyFont="1" applyFill="1" applyBorder="1" applyProtection="1"/>
    <xf numFmtId="0" fontId="12" fillId="4" borderId="33" xfId="0" applyFont="1" applyFill="1" applyBorder="1" applyProtection="1"/>
    <xf numFmtId="166" fontId="12" fillId="4" borderId="34" xfId="0" applyNumberFormat="1" applyFont="1" applyFill="1" applyBorder="1" applyProtection="1">
      <protection locked="0"/>
    </xf>
    <xf numFmtId="166" fontId="12" fillId="4" borderId="35" xfId="0" applyNumberFormat="1" applyFont="1" applyFill="1" applyBorder="1" applyProtection="1">
      <protection locked="0"/>
    </xf>
    <xf numFmtId="0" fontId="13" fillId="4" borderId="29" xfId="0" applyFont="1" applyFill="1" applyBorder="1" applyProtection="1"/>
    <xf numFmtId="0" fontId="13" fillId="0" borderId="0" xfId="0" applyFont="1" applyFill="1" applyBorder="1" applyAlignment="1" applyProtection="1"/>
    <xf numFmtId="0" fontId="12" fillId="4" borderId="46" xfId="0" applyFont="1" applyFill="1" applyBorder="1" applyProtection="1"/>
    <xf numFmtId="0" fontId="12" fillId="4" borderId="3" xfId="0" applyFont="1" applyFill="1" applyBorder="1" applyProtection="1"/>
    <xf numFmtId="0" fontId="13" fillId="0" borderId="0" xfId="0" applyFont="1" applyFill="1" applyBorder="1" applyAlignment="1" applyProtection="1">
      <alignment horizontal="center"/>
    </xf>
    <xf numFmtId="0" fontId="13" fillId="0" borderId="1" xfId="0" applyFont="1" applyFill="1" applyBorder="1" applyAlignment="1" applyProtection="1">
      <alignment horizontal="center"/>
    </xf>
    <xf numFmtId="0" fontId="13" fillId="0" borderId="2" xfId="0" applyFont="1" applyFill="1" applyBorder="1" applyAlignment="1" applyProtection="1">
      <alignment horizontal="center"/>
    </xf>
    <xf numFmtId="0" fontId="13" fillId="0" borderId="3" xfId="0" applyFont="1" applyFill="1" applyBorder="1" applyAlignment="1" applyProtection="1">
      <alignment horizontal="center"/>
    </xf>
    <xf numFmtId="0" fontId="13" fillId="0" borderId="5" xfId="0" applyFont="1" applyFill="1" applyBorder="1" applyAlignment="1" applyProtection="1">
      <alignment horizontal="center"/>
    </xf>
    <xf numFmtId="0" fontId="13" fillId="0" borderId="8" xfId="0" applyFont="1" applyFill="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49" fontId="0" fillId="0" borderId="0" xfId="0" applyNumberFormat="1" applyBorder="1" applyAlignment="1" applyProtection="1">
      <alignment horizontal="right"/>
    </xf>
    <xf numFmtId="49" fontId="0" fillId="0" borderId="6" xfId="0" applyNumberFormat="1" applyBorder="1" applyAlignment="1" applyProtection="1">
      <alignment horizontal="right"/>
    </xf>
    <xf numFmtId="0" fontId="0" fillId="0" borderId="0" xfId="0" applyBorder="1" applyAlignment="1" applyProtection="1">
      <alignment horizontal="right"/>
    </xf>
    <xf numFmtId="0" fontId="0" fillId="0" borderId="3" xfId="0" applyBorder="1" applyAlignment="1" applyProtection="1">
      <alignment horizont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3" xfId="0" applyBorder="1" applyAlignment="1" applyProtection="1">
      <alignment horizontal="right"/>
    </xf>
    <xf numFmtId="0" fontId="0" fillId="0" borderId="4" xfId="0" applyBorder="1" applyAlignment="1" applyProtection="1">
      <alignment horizontal="right"/>
    </xf>
    <xf numFmtId="0" fontId="1" fillId="0" borderId="12" xfId="0" applyFont="1" applyBorder="1" applyAlignment="1" applyProtection="1">
      <alignment horizontal="left"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49" fontId="0" fillId="0" borderId="12" xfId="0" applyNumberFormat="1" applyFont="1" applyBorder="1" applyAlignment="1" applyProtection="1">
      <alignment horizontal="center" vertical="center"/>
      <protection locked="0"/>
    </xf>
    <xf numFmtId="49" fontId="0" fillId="0" borderId="14" xfId="0" applyNumberFormat="1"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0" fontId="1" fillId="0" borderId="12" xfId="0" applyFont="1" applyBorder="1" applyAlignment="1" applyProtection="1">
      <alignment horizontal="center" vertical="center"/>
    </xf>
    <xf numFmtId="0" fontId="1" fillId="0" borderId="14" xfId="0" applyFont="1" applyBorder="1" applyAlignment="1" applyProtection="1">
      <alignment horizontal="left" vertical="center"/>
    </xf>
    <xf numFmtId="0" fontId="1" fillId="0" borderId="15" xfId="0" applyFont="1" applyBorder="1" applyAlignment="1" applyProtection="1">
      <alignment horizontal="left" vertical="center"/>
    </xf>
    <xf numFmtId="0" fontId="1" fillId="0" borderId="16" xfId="0" applyFont="1" applyBorder="1" applyAlignment="1" applyProtection="1">
      <alignment horizontal="left" vertical="center"/>
    </xf>
    <xf numFmtId="0" fontId="0" fillId="2" borderId="2" xfId="0" applyFont="1" applyFill="1" applyBorder="1" applyAlignment="1" applyProtection="1">
      <alignment horizontal="right" vertical="center"/>
    </xf>
    <xf numFmtId="0" fontId="0" fillId="2" borderId="3" xfId="0" applyFont="1" applyFill="1" applyBorder="1" applyAlignment="1" applyProtection="1">
      <alignment horizontal="right" vertical="center"/>
    </xf>
    <xf numFmtId="0" fontId="0" fillId="0" borderId="15" xfId="0" applyFont="1" applyBorder="1" applyAlignment="1" applyProtection="1">
      <alignment horizontal="center" vertical="center"/>
      <protection locked="0"/>
    </xf>
    <xf numFmtId="0" fontId="4" fillId="2" borderId="3" xfId="0" applyFont="1" applyFill="1" applyBorder="1" applyAlignment="1" applyProtection="1">
      <alignment horizontal="left" vertical="center"/>
    </xf>
    <xf numFmtId="0" fontId="1" fillId="0" borderId="12" xfId="0" applyFont="1" applyBorder="1" applyAlignment="1" applyProtection="1">
      <alignment horizontal="center"/>
    </xf>
    <xf numFmtId="0" fontId="0" fillId="0" borderId="12" xfId="0" applyFont="1" applyBorder="1" applyAlignment="1" applyProtection="1">
      <alignment horizontal="center"/>
    </xf>
    <xf numFmtId="0" fontId="0" fillId="0" borderId="12"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44" fontId="0" fillId="0" borderId="12" xfId="0" applyNumberFormat="1" applyFont="1" applyBorder="1" applyAlignment="1" applyProtection="1">
      <alignment horizontal="right" vertical="center" wrapText="1"/>
      <protection locked="0"/>
    </xf>
    <xf numFmtId="0" fontId="1" fillId="0" borderId="8" xfId="0" applyFont="1" applyBorder="1" applyAlignment="1" applyProtection="1">
      <alignment horizontal="left" vertical="center"/>
    </xf>
    <xf numFmtId="0" fontId="1" fillId="0" borderId="1" xfId="0" applyFont="1" applyBorder="1" applyAlignment="1" applyProtection="1">
      <alignment horizontal="left" vertical="center"/>
    </xf>
    <xf numFmtId="0" fontId="1" fillId="0" borderId="7" xfId="0" applyFont="1" applyBorder="1" applyAlignment="1" applyProtection="1">
      <alignment horizontal="left" vertical="center"/>
    </xf>
    <xf numFmtId="0" fontId="0" fillId="0" borderId="2" xfId="0" applyFont="1" applyBorder="1" applyAlignment="1" applyProtection="1">
      <alignment horizontal="center"/>
    </xf>
    <xf numFmtId="0" fontId="0" fillId="0" borderId="3" xfId="0" applyFont="1" applyBorder="1" applyAlignment="1" applyProtection="1">
      <alignment horizontal="center"/>
    </xf>
    <xf numFmtId="0" fontId="0" fillId="0" borderId="4" xfId="0" applyFont="1" applyBorder="1" applyAlignment="1" applyProtection="1">
      <alignment horizontal="center"/>
    </xf>
    <xf numFmtId="0" fontId="0" fillId="0" borderId="12" xfId="0" applyFont="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3" xfId="0" applyFont="1" applyBorder="1" applyAlignment="1" applyProtection="1">
      <alignment horizontal="left" vertical="center"/>
    </xf>
    <xf numFmtId="0" fontId="0" fillId="0" borderId="0" xfId="0" applyFont="1" applyAlignment="1" applyProtection="1">
      <alignment horizontal="left" vertical="center"/>
    </xf>
    <xf numFmtId="0" fontId="0" fillId="0" borderId="4"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0" xfId="0" applyFont="1" applyBorder="1" applyAlignment="1" applyProtection="1">
      <alignment horizontal="center" vertical="top" wrapText="1"/>
    </xf>
    <xf numFmtId="0" fontId="1" fillId="2" borderId="2" xfId="0" applyFont="1" applyFill="1" applyBorder="1" applyAlignment="1" applyProtection="1">
      <alignment horizontal="right" vertical="center"/>
    </xf>
    <xf numFmtId="0" fontId="1" fillId="2" borderId="3" xfId="0" applyFont="1" applyFill="1" applyBorder="1" applyAlignment="1" applyProtection="1">
      <alignment horizontal="right" vertical="center"/>
    </xf>
    <xf numFmtId="0" fontId="0" fillId="0" borderId="15" xfId="0" applyFont="1" applyFill="1" applyBorder="1" applyAlignment="1" applyProtection="1">
      <alignment horizontal="center" vertical="top" wrapText="1"/>
      <protection locked="0"/>
    </xf>
    <xf numFmtId="0" fontId="0" fillId="0" borderId="12" xfId="0" applyFont="1" applyBorder="1" applyAlignment="1" applyProtection="1">
      <alignment horizontal="left" vertical="top" wrapText="1"/>
    </xf>
    <xf numFmtId="0" fontId="0" fillId="0" borderId="1"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0" fontId="1" fillId="0" borderId="12" xfId="0" applyFont="1" applyBorder="1" applyAlignment="1" applyProtection="1">
      <alignment horizontal="right" vertical="center" wrapText="1"/>
    </xf>
    <xf numFmtId="0" fontId="1" fillId="2" borderId="5"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5" fillId="2" borderId="5" xfId="0" applyFont="1" applyFill="1" applyBorder="1" applyAlignment="1" applyProtection="1">
      <alignment horizontal="center" vertical="center" textRotation="90"/>
    </xf>
    <xf numFmtId="0" fontId="5" fillId="2" borderId="6" xfId="0" applyFont="1" applyFill="1" applyBorder="1" applyAlignment="1" applyProtection="1">
      <alignment horizontal="center" vertical="center" textRotation="90"/>
    </xf>
    <xf numFmtId="0" fontId="5" fillId="2" borderId="8" xfId="0" applyFont="1" applyFill="1" applyBorder="1" applyAlignment="1" applyProtection="1">
      <alignment horizontal="center" vertical="center" textRotation="90"/>
    </xf>
    <xf numFmtId="0" fontId="5" fillId="2" borderId="7" xfId="0" applyFont="1" applyFill="1" applyBorder="1" applyAlignment="1" applyProtection="1">
      <alignment horizontal="center" vertical="center" textRotation="90"/>
    </xf>
    <xf numFmtId="0" fontId="0" fillId="0" borderId="5" xfId="0" applyFont="1" applyFill="1" applyBorder="1" applyAlignment="1" applyProtection="1">
      <alignment horizontal="left" vertical="center" justifyLastLine="1"/>
    </xf>
    <xf numFmtId="0" fontId="0" fillId="0" borderId="0" xfId="0" applyFont="1" applyFill="1" applyBorder="1" applyAlignment="1" applyProtection="1">
      <alignment horizontal="left" vertical="center" justifyLastLine="1"/>
    </xf>
    <xf numFmtId="0" fontId="0" fillId="0" borderId="6" xfId="0" applyFont="1" applyFill="1" applyBorder="1" applyAlignment="1" applyProtection="1">
      <alignment horizontal="left" vertical="center" justifyLastLine="1"/>
    </xf>
    <xf numFmtId="0" fontId="0" fillId="0" borderId="5"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6" xfId="0" applyFont="1" applyBorder="1" applyAlignment="1" applyProtection="1">
      <alignment horizontal="left" vertical="center"/>
    </xf>
    <xf numFmtId="0" fontId="0" fillId="0" borderId="5" xfId="0" applyFont="1" applyBorder="1" applyAlignment="1" applyProtection="1">
      <alignment horizontal="left" vertical="center" justifyLastLine="1"/>
    </xf>
    <xf numFmtId="0" fontId="0" fillId="0" borderId="0" xfId="0" applyFont="1" applyBorder="1" applyAlignment="1" applyProtection="1">
      <alignment horizontal="left" vertical="center" justifyLastLine="1"/>
    </xf>
    <xf numFmtId="0" fontId="0" fillId="0" borderId="6" xfId="0" applyFont="1" applyBorder="1" applyAlignment="1" applyProtection="1">
      <alignment horizontal="left" vertical="center" justifyLastLine="1"/>
    </xf>
    <xf numFmtId="0" fontId="0" fillId="0" borderId="8" xfId="0" applyFont="1" applyBorder="1" applyAlignment="1" applyProtection="1">
      <alignment horizontal="left" vertical="center" justifyLastLine="1"/>
    </xf>
    <xf numFmtId="0" fontId="0" fillId="0" borderId="1" xfId="0" applyFont="1" applyBorder="1" applyAlignment="1" applyProtection="1">
      <alignment horizontal="left" vertical="center" justifyLastLine="1"/>
    </xf>
    <xf numFmtId="0" fontId="0" fillId="0" borderId="7" xfId="0" applyFont="1" applyBorder="1" applyAlignment="1" applyProtection="1">
      <alignment horizontal="left" vertical="center" justifyLastLine="1"/>
    </xf>
    <xf numFmtId="0" fontId="0" fillId="0" borderId="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1" xfId="0" applyFont="1" applyBorder="1" applyAlignment="1" applyProtection="1">
      <alignment horizontal="center" justifyLastLine="1"/>
    </xf>
    <xf numFmtId="0" fontId="0" fillId="0" borderId="1" xfId="0" applyFont="1" applyBorder="1" applyAlignment="1" applyProtection="1">
      <alignment horizontal="left" vertical="center" justifyLastLine="1"/>
      <protection locked="0"/>
    </xf>
    <xf numFmtId="0" fontId="1" fillId="0" borderId="1" xfId="0" applyFont="1" applyBorder="1" applyAlignment="1" applyProtection="1">
      <alignment horizontal="left" vertical="top" justifyLastLine="1"/>
    </xf>
    <xf numFmtId="0" fontId="0" fillId="0" borderId="1" xfId="0" applyFont="1" applyBorder="1" applyAlignment="1" applyProtection="1">
      <alignment horizontal="left" vertical="top" justifyLastLine="1"/>
    </xf>
    <xf numFmtId="0" fontId="1" fillId="0" borderId="14" xfId="0" applyFont="1" applyFill="1" applyBorder="1" applyAlignment="1" applyProtection="1">
      <alignment horizontal="left" vertical="center" justifyLastLine="1"/>
    </xf>
    <xf numFmtId="0" fontId="1" fillId="0" borderId="15" xfId="0" applyFont="1" applyFill="1" applyBorder="1" applyAlignment="1" applyProtection="1">
      <alignment horizontal="left" vertical="center" justifyLastLine="1"/>
    </xf>
    <xf numFmtId="0" fontId="1" fillId="0" borderId="16" xfId="0" applyFont="1" applyFill="1" applyBorder="1" applyAlignment="1" applyProtection="1">
      <alignment horizontal="left" vertical="center" justifyLastLine="1"/>
    </xf>
    <xf numFmtId="0" fontId="0" fillId="0" borderId="1" xfId="0" applyFont="1" applyBorder="1" applyAlignment="1" applyProtection="1">
      <alignment horizontal="center"/>
    </xf>
    <xf numFmtId="0" fontId="0" fillId="0" borderId="1" xfId="0" applyFont="1" applyBorder="1" applyAlignment="1" applyProtection="1">
      <alignment horizontal="left" vertical="center"/>
      <protection locked="0"/>
    </xf>
    <xf numFmtId="0" fontId="1" fillId="0" borderId="3" xfId="0" applyFont="1" applyBorder="1" applyAlignment="1" applyProtection="1">
      <alignment horizontal="left" vertical="top"/>
    </xf>
    <xf numFmtId="0" fontId="19" fillId="0" borderId="3" xfId="0" applyFont="1" applyFill="1" applyBorder="1" applyAlignment="1" applyProtection="1">
      <alignment horizontal="right" vertical="center"/>
    </xf>
    <xf numFmtId="0" fontId="19" fillId="0" borderId="4" xfId="0" applyFont="1" applyFill="1" applyBorder="1" applyAlignment="1" applyProtection="1">
      <alignment horizontal="right" vertical="center"/>
    </xf>
    <xf numFmtId="0" fontId="19" fillId="0" borderId="0" xfId="0" applyFont="1" applyFill="1" applyBorder="1" applyAlignment="1" applyProtection="1">
      <alignment horizontal="right" vertical="center"/>
    </xf>
    <xf numFmtId="0" fontId="19" fillId="0" borderId="6" xfId="0" applyFont="1" applyFill="1" applyBorder="1" applyAlignment="1" applyProtection="1">
      <alignment horizontal="right" vertical="center"/>
    </xf>
    <xf numFmtId="0" fontId="19" fillId="0" borderId="1" xfId="0" applyFont="1" applyFill="1" applyBorder="1" applyAlignment="1" applyProtection="1">
      <alignment horizontal="right" vertical="center"/>
    </xf>
    <xf numFmtId="0" fontId="19" fillId="0" borderId="7" xfId="0" applyFont="1" applyFill="1" applyBorder="1" applyAlignment="1" applyProtection="1">
      <alignment horizontal="right" vertical="center"/>
    </xf>
    <xf numFmtId="0" fontId="14" fillId="4" borderId="31" xfId="0" applyFont="1" applyFill="1" applyBorder="1" applyAlignment="1" applyProtection="1">
      <alignment horizontal="left"/>
    </xf>
    <xf numFmtId="0" fontId="14" fillId="4" borderId="0" xfId="0" applyFont="1" applyFill="1" applyBorder="1" applyAlignment="1" applyProtection="1">
      <alignment horizontal="left"/>
    </xf>
    <xf numFmtId="0" fontId="14" fillId="4" borderId="33" xfId="0" applyFont="1" applyFill="1" applyBorder="1" applyAlignment="1" applyProtection="1">
      <alignment horizontal="left"/>
    </xf>
    <xf numFmtId="0" fontId="14" fillId="4" borderId="34" xfId="0" applyFont="1" applyFill="1" applyBorder="1" applyAlignment="1" applyProtection="1">
      <alignment horizontal="left"/>
    </xf>
    <xf numFmtId="0" fontId="18" fillId="4" borderId="46" xfId="0" applyFont="1" applyFill="1" applyBorder="1" applyAlignment="1" applyProtection="1">
      <alignment horizontal="left" vertical="top" wrapText="1"/>
      <protection locked="0"/>
    </xf>
    <xf numFmtId="0" fontId="18" fillId="4" borderId="3" xfId="0" applyFont="1" applyFill="1" applyBorder="1" applyAlignment="1" applyProtection="1">
      <alignment horizontal="left" vertical="top" wrapText="1"/>
      <protection locked="0"/>
    </xf>
    <xf numFmtId="0" fontId="18" fillId="4" borderId="47" xfId="0" applyFont="1" applyFill="1" applyBorder="1" applyAlignment="1" applyProtection="1">
      <alignment horizontal="left" vertical="top" wrapText="1"/>
      <protection locked="0"/>
    </xf>
    <xf numFmtId="0" fontId="18" fillId="4" borderId="31" xfId="0" applyFont="1" applyFill="1" applyBorder="1" applyAlignment="1" applyProtection="1">
      <alignment horizontal="left" vertical="top" wrapText="1"/>
      <protection locked="0"/>
    </xf>
    <xf numFmtId="0" fontId="18" fillId="4" borderId="0" xfId="0" applyFont="1" applyFill="1" applyBorder="1" applyAlignment="1" applyProtection="1">
      <alignment horizontal="left" vertical="top" wrapText="1"/>
      <protection locked="0"/>
    </xf>
    <xf numFmtId="0" fontId="18" fillId="4" borderId="32" xfId="0" applyFont="1" applyFill="1" applyBorder="1" applyAlignment="1" applyProtection="1">
      <alignment horizontal="left" vertical="top" wrapText="1"/>
      <protection locked="0"/>
    </xf>
    <xf numFmtId="0" fontId="18" fillId="4" borderId="36" xfId="0" applyFont="1" applyFill="1" applyBorder="1" applyAlignment="1" applyProtection="1">
      <alignment horizontal="left" vertical="top" wrapText="1"/>
      <protection locked="0"/>
    </xf>
    <xf numFmtId="0" fontId="18" fillId="4" borderId="1" xfId="0" applyFont="1" applyFill="1" applyBorder="1" applyAlignment="1" applyProtection="1">
      <alignment horizontal="left" vertical="top" wrapText="1"/>
      <protection locked="0"/>
    </xf>
    <xf numFmtId="0" fontId="18" fillId="4" borderId="45"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18" fillId="0" borderId="47" xfId="0" applyFont="1" applyFill="1" applyBorder="1" applyAlignment="1" applyProtection="1">
      <alignment horizontal="left" vertical="top" wrapText="1"/>
      <protection locked="0"/>
    </xf>
    <xf numFmtId="0" fontId="18" fillId="0" borderId="31"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32" xfId="0" applyFont="1" applyFill="1" applyBorder="1" applyAlignment="1" applyProtection="1">
      <alignment horizontal="left" vertical="top" wrapText="1"/>
      <protection locked="0"/>
    </xf>
    <xf numFmtId="0" fontId="18" fillId="0" borderId="36"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0" borderId="45" xfId="0" applyFont="1" applyFill="1" applyBorder="1" applyAlignment="1" applyProtection="1">
      <alignment horizontal="left" vertical="top" wrapText="1"/>
      <protection locked="0"/>
    </xf>
    <xf numFmtId="0" fontId="18" fillId="4" borderId="46" xfId="0" applyFont="1" applyFill="1" applyBorder="1" applyAlignment="1" applyProtection="1">
      <alignment vertical="top" wrapText="1"/>
      <protection locked="0"/>
    </xf>
    <xf numFmtId="0" fontId="18" fillId="0" borderId="3" xfId="0" applyFont="1" applyFill="1" applyBorder="1" applyAlignment="1" applyProtection="1">
      <alignment vertical="top" wrapText="1"/>
      <protection locked="0"/>
    </xf>
    <xf numFmtId="0" fontId="18" fillId="0" borderId="31" xfId="0" applyFont="1" applyFill="1" applyBorder="1" applyAlignment="1" applyProtection="1">
      <alignment vertical="top" wrapText="1"/>
      <protection locked="0"/>
    </xf>
    <xf numFmtId="0" fontId="18" fillId="0" borderId="0" xfId="0" applyFont="1" applyFill="1" applyBorder="1" applyAlignment="1" applyProtection="1">
      <alignment vertical="top" wrapText="1"/>
      <protection locked="0"/>
    </xf>
    <xf numFmtId="0" fontId="18" fillId="0" borderId="36" xfId="0" applyFont="1" applyFill="1" applyBorder="1" applyAlignment="1" applyProtection="1">
      <alignment vertical="top" wrapText="1"/>
      <protection locked="0"/>
    </xf>
    <xf numFmtId="0" fontId="18" fillId="0" borderId="1" xfId="0" applyFont="1" applyFill="1" applyBorder="1" applyAlignment="1" applyProtection="1">
      <alignment vertical="top" wrapText="1"/>
      <protection locked="0"/>
    </xf>
    <xf numFmtId="0" fontId="18" fillId="0" borderId="47" xfId="0" applyFont="1" applyFill="1" applyBorder="1" applyAlignment="1" applyProtection="1">
      <alignment vertical="top" wrapText="1"/>
      <protection locked="0"/>
    </xf>
    <xf numFmtId="0" fontId="18" fillId="0" borderId="32" xfId="0" applyFont="1" applyFill="1" applyBorder="1" applyAlignment="1" applyProtection="1">
      <alignment vertical="top" wrapText="1"/>
      <protection locked="0"/>
    </xf>
    <xf numFmtId="0" fontId="18" fillId="0" borderId="45" xfId="0" applyFont="1" applyFill="1" applyBorder="1" applyAlignment="1" applyProtection="1">
      <alignment vertical="top" wrapText="1"/>
      <protection locked="0"/>
    </xf>
    <xf numFmtId="0" fontId="14" fillId="4" borderId="31" xfId="0" applyFont="1" applyFill="1" applyBorder="1" applyAlignment="1" applyProtection="1">
      <alignment horizontal="center"/>
    </xf>
    <xf numFmtId="0" fontId="14" fillId="4" borderId="0" xfId="0" applyFont="1" applyFill="1" applyBorder="1" applyAlignment="1" applyProtection="1">
      <alignment horizontal="center"/>
    </xf>
    <xf numFmtId="165" fontId="17" fillId="4" borderId="36" xfId="0" applyNumberFormat="1" applyFont="1" applyFill="1" applyBorder="1" applyAlignment="1" applyProtection="1">
      <alignment horizontal="center"/>
    </xf>
    <xf numFmtId="165" fontId="17" fillId="4" borderId="1" xfId="0" applyNumberFormat="1" applyFont="1" applyFill="1" applyBorder="1" applyAlignment="1" applyProtection="1">
      <alignment horizontal="center"/>
    </xf>
    <xf numFmtId="165" fontId="17" fillId="4" borderId="45" xfId="0" applyNumberFormat="1" applyFont="1" applyFill="1" applyBorder="1" applyAlignment="1" applyProtection="1">
      <alignment horizontal="center"/>
    </xf>
    <xf numFmtId="165" fontId="17" fillId="4" borderId="31" xfId="0" applyNumberFormat="1" applyFont="1" applyFill="1" applyBorder="1" applyAlignment="1" applyProtection="1">
      <alignment horizontal="center"/>
    </xf>
    <xf numFmtId="165" fontId="17" fillId="4" borderId="0" xfId="0" applyNumberFormat="1" applyFont="1" applyFill="1" applyBorder="1" applyAlignment="1" applyProtection="1">
      <alignment horizontal="center"/>
    </xf>
    <xf numFmtId="165" fontId="17" fillId="4" borderId="32" xfId="0" applyNumberFormat="1" applyFont="1" applyFill="1" applyBorder="1" applyAlignment="1" applyProtection="1">
      <alignment horizontal="center"/>
    </xf>
    <xf numFmtId="0" fontId="14" fillId="4" borderId="32" xfId="0" applyFont="1" applyFill="1" applyBorder="1" applyAlignment="1" applyProtection="1">
      <alignment horizontal="center"/>
    </xf>
    <xf numFmtId="0" fontId="12" fillId="4" borderId="31" xfId="0" applyFont="1" applyFill="1" applyBorder="1" applyAlignment="1" applyProtection="1">
      <alignment horizontal="center"/>
    </xf>
    <xf numFmtId="0" fontId="12" fillId="4" borderId="0" xfId="0" applyFont="1" applyFill="1" applyBorder="1" applyAlignment="1" applyProtection="1">
      <alignment horizontal="center"/>
    </xf>
    <xf numFmtId="0" fontId="16" fillId="4" borderId="40" xfId="0" applyNumberFormat="1" applyFont="1" applyFill="1" applyBorder="1" applyAlignment="1" applyProtection="1">
      <alignment horizontal="center"/>
    </xf>
    <xf numFmtId="0" fontId="16" fillId="4" borderId="41" xfId="0" applyNumberFormat="1" applyFont="1" applyFill="1" applyBorder="1" applyAlignment="1" applyProtection="1">
      <alignment horizontal="center"/>
    </xf>
    <xf numFmtId="5" fontId="16" fillId="4" borderId="41" xfId="0" applyNumberFormat="1" applyFont="1" applyFill="1" applyBorder="1" applyAlignment="1" applyProtection="1">
      <alignment horizontal="right"/>
    </xf>
    <xf numFmtId="5" fontId="16" fillId="4" borderId="42" xfId="0" applyNumberFormat="1" applyFont="1" applyFill="1" applyBorder="1" applyAlignment="1" applyProtection="1">
      <alignment horizontal="right"/>
    </xf>
    <xf numFmtId="0" fontId="16" fillId="4" borderId="43" xfId="0" applyNumberFormat="1" applyFont="1" applyFill="1" applyBorder="1" applyAlignment="1" applyProtection="1">
      <alignment horizontal="center"/>
    </xf>
    <xf numFmtId="0" fontId="16" fillId="4" borderId="44" xfId="0" applyNumberFormat="1" applyFont="1" applyFill="1" applyBorder="1" applyAlignment="1" applyProtection="1">
      <alignment horizontal="center"/>
    </xf>
    <xf numFmtId="0" fontId="16" fillId="4" borderId="37" xfId="0" applyNumberFormat="1" applyFont="1" applyFill="1" applyBorder="1" applyAlignment="1" applyProtection="1">
      <alignment horizontal="center"/>
    </xf>
    <xf numFmtId="0" fontId="16" fillId="4" borderId="12" xfId="0" applyNumberFormat="1" applyFont="1" applyFill="1" applyBorder="1" applyAlignment="1" applyProtection="1">
      <alignment horizontal="center"/>
    </xf>
    <xf numFmtId="5" fontId="16" fillId="4" borderId="12" xfId="0" applyNumberFormat="1" applyFont="1" applyFill="1" applyBorder="1" applyAlignment="1" applyProtection="1">
      <alignment horizontal="right"/>
    </xf>
    <xf numFmtId="5" fontId="16" fillId="4" borderId="38" xfId="0" applyNumberFormat="1" applyFont="1" applyFill="1" applyBorder="1" applyAlignment="1" applyProtection="1">
      <alignment horizontal="right"/>
    </xf>
    <xf numFmtId="0" fontId="16" fillId="4" borderId="39" xfId="0" applyNumberFormat="1" applyFont="1" applyFill="1" applyBorder="1" applyAlignment="1" applyProtection="1">
      <alignment horizontal="center"/>
    </xf>
    <xf numFmtId="0" fontId="16" fillId="4" borderId="16" xfId="0" applyNumberFormat="1" applyFont="1" applyFill="1" applyBorder="1" applyAlignment="1" applyProtection="1">
      <alignment horizontal="center"/>
    </xf>
    <xf numFmtId="5" fontId="12" fillId="4" borderId="12" xfId="0" applyNumberFormat="1" applyFont="1" applyFill="1" applyBorder="1" applyAlignment="1" applyProtection="1">
      <alignment horizontal="right"/>
    </xf>
    <xf numFmtId="5" fontId="12" fillId="4" borderId="38" xfId="0" applyNumberFormat="1" applyFont="1" applyFill="1" applyBorder="1" applyAlignment="1" applyProtection="1">
      <alignment horizontal="right"/>
    </xf>
    <xf numFmtId="0" fontId="12" fillId="4" borderId="37" xfId="0" applyNumberFormat="1" applyFont="1" applyFill="1" applyBorder="1" applyAlignment="1" applyProtection="1">
      <alignment horizontal="center"/>
    </xf>
    <xf numFmtId="0" fontId="12" fillId="4" borderId="12" xfId="0" applyNumberFormat="1" applyFont="1" applyFill="1" applyBorder="1" applyAlignment="1" applyProtection="1">
      <alignment horizontal="center"/>
    </xf>
    <xf numFmtId="0" fontId="12" fillId="4" borderId="39" xfId="0" applyNumberFormat="1" applyFont="1" applyFill="1" applyBorder="1" applyAlignment="1" applyProtection="1">
      <alignment horizontal="center"/>
    </xf>
    <xf numFmtId="0" fontId="12" fillId="4" borderId="16" xfId="0" applyNumberFormat="1" applyFont="1" applyFill="1" applyBorder="1" applyAlignment="1" applyProtection="1">
      <alignment horizontal="center"/>
    </xf>
    <xf numFmtId="0" fontId="15" fillId="4" borderId="31" xfId="0" applyFont="1" applyFill="1" applyBorder="1" applyAlignment="1" applyProtection="1">
      <alignment horizontal="right"/>
    </xf>
    <xf numFmtId="0" fontId="15" fillId="4" borderId="0" xfId="0" applyFont="1" applyFill="1" applyBorder="1" applyAlignment="1" applyProtection="1">
      <alignment horizontal="right"/>
    </xf>
    <xf numFmtId="9" fontId="12" fillId="4" borderId="37" xfId="0" applyNumberFormat="1" applyFont="1" applyFill="1" applyBorder="1" applyAlignment="1" applyProtection="1">
      <alignment horizontal="center"/>
    </xf>
    <xf numFmtId="9" fontId="12" fillId="4" borderId="12" xfId="0" applyNumberFormat="1" applyFont="1" applyFill="1" applyBorder="1" applyAlignment="1" applyProtection="1">
      <alignment horizontal="center"/>
    </xf>
    <xf numFmtId="9" fontId="12" fillId="4" borderId="39" xfId="0" applyNumberFormat="1" applyFont="1" applyFill="1" applyBorder="1" applyAlignment="1" applyProtection="1">
      <alignment horizontal="center"/>
    </xf>
    <xf numFmtId="9" fontId="12" fillId="4" borderId="16" xfId="0" applyNumberFormat="1" applyFont="1" applyFill="1" applyBorder="1" applyAlignment="1" applyProtection="1">
      <alignment horizontal="center"/>
    </xf>
    <xf numFmtId="5" fontId="12" fillId="4" borderId="14" xfId="0" applyNumberFormat="1" applyFont="1" applyFill="1" applyBorder="1" applyAlignment="1" applyProtection="1">
      <alignment horizontal="right"/>
    </xf>
    <xf numFmtId="5" fontId="12" fillId="4" borderId="48" xfId="0" applyNumberFormat="1" applyFont="1" applyFill="1" applyBorder="1" applyAlignment="1" applyProtection="1">
      <alignment horizontal="right"/>
    </xf>
    <xf numFmtId="0" fontId="14" fillId="4" borderId="16" xfId="0" applyFont="1" applyFill="1" applyBorder="1" applyAlignment="1" applyProtection="1">
      <alignment horizontal="center"/>
    </xf>
    <xf numFmtId="0" fontId="14" fillId="4" borderId="12" xfId="0" applyFont="1" applyFill="1" applyBorder="1" applyAlignment="1" applyProtection="1">
      <alignment horizontal="center"/>
    </xf>
    <xf numFmtId="41" fontId="14" fillId="4" borderId="12" xfId="0" applyNumberFormat="1" applyFont="1" applyFill="1" applyBorder="1" applyAlignment="1" applyProtection="1">
      <alignment horizontal="center"/>
    </xf>
    <xf numFmtId="41" fontId="14" fillId="4" borderId="38" xfId="0" applyNumberFormat="1" applyFont="1" applyFill="1" applyBorder="1" applyAlignment="1" applyProtection="1">
      <alignment horizontal="center"/>
    </xf>
    <xf numFmtId="41" fontId="13" fillId="0" borderId="14" xfId="0" applyNumberFormat="1" applyFont="1" applyFill="1" applyBorder="1" applyAlignment="1" applyProtection="1">
      <alignment horizontal="right"/>
    </xf>
    <xf numFmtId="41" fontId="13" fillId="0" borderId="48" xfId="0" applyNumberFormat="1" applyFont="1" applyFill="1" applyBorder="1" applyAlignment="1" applyProtection="1">
      <alignment horizontal="right"/>
    </xf>
    <xf numFmtId="0" fontId="19" fillId="0" borderId="3" xfId="0" applyFont="1" applyFill="1" applyBorder="1" applyAlignment="1" applyProtection="1">
      <alignment horizontal="center"/>
    </xf>
    <xf numFmtId="0" fontId="19" fillId="0" borderId="0" xfId="0" applyFont="1" applyFill="1" applyBorder="1" applyAlignment="1" applyProtection="1">
      <alignment horizontal="center"/>
    </xf>
    <xf numFmtId="0" fontId="20" fillId="0" borderId="0" xfId="0" applyFont="1" applyFill="1" applyBorder="1" applyAlignment="1" applyProtection="1">
      <alignment horizontal="center"/>
    </xf>
    <xf numFmtId="0" fontId="14" fillId="4" borderId="37" xfId="0" applyFont="1" applyFill="1" applyBorder="1" applyAlignment="1" applyProtection="1">
      <alignment horizontal="center"/>
    </xf>
    <xf numFmtId="0" fontId="21" fillId="0" borderId="1" xfId="0" applyFont="1" applyFill="1" applyBorder="1" applyAlignment="1" applyProtection="1">
      <alignment horizontal="center"/>
    </xf>
    <xf numFmtId="0" fontId="7" fillId="0" borderId="21" xfId="0" applyFont="1" applyBorder="1" applyAlignment="1">
      <alignment horizontal="center"/>
    </xf>
    <xf numFmtId="0" fontId="7" fillId="0" borderId="22" xfId="0" applyFont="1" applyBorder="1" applyAlignment="1">
      <alignment horizontal="center"/>
    </xf>
    <xf numFmtId="41" fontId="8" fillId="0" borderId="3" xfId="0" applyNumberFormat="1" applyFont="1" applyBorder="1" applyAlignment="1" applyProtection="1">
      <alignment horizontal="center" vertical="top"/>
    </xf>
    <xf numFmtId="41" fontId="8" fillId="0" borderId="0" xfId="0" applyNumberFormat="1" applyFont="1" applyBorder="1" applyAlignment="1" applyProtection="1">
      <alignment horizontal="center" vertical="top"/>
    </xf>
    <xf numFmtId="41" fontId="9" fillId="0" borderId="0" xfId="0" applyNumberFormat="1" applyFont="1" applyBorder="1" applyAlignment="1" applyProtection="1">
      <alignment horizontal="center" vertical="top"/>
    </xf>
    <xf numFmtId="41" fontId="10" fillId="0" borderId="1" xfId="0" applyNumberFormat="1"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106786</xdr:colOff>
      <xdr:row>0</xdr:row>
      <xdr:rowOff>47625</xdr:rowOff>
    </xdr:from>
    <xdr:to>
      <xdr:col>11</xdr:col>
      <xdr:colOff>23386</xdr:colOff>
      <xdr:row>2</xdr:row>
      <xdr:rowOff>179747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68736" y="47625"/>
          <a:ext cx="881800" cy="50042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31750</xdr:colOff>
          <xdr:row>17</xdr:row>
          <xdr:rowOff>88900</xdr:rowOff>
        </xdr:from>
        <xdr:to>
          <xdr:col>4</xdr:col>
          <xdr:colOff>31750</xdr:colOff>
          <xdr:row>18</xdr:row>
          <xdr:rowOff>88900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17</xdr:row>
          <xdr:rowOff>88900</xdr:rowOff>
        </xdr:from>
        <xdr:to>
          <xdr:col>13</xdr:col>
          <xdr:colOff>31750</xdr:colOff>
          <xdr:row>18</xdr:row>
          <xdr:rowOff>88900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17</xdr:row>
          <xdr:rowOff>95250</xdr:rowOff>
        </xdr:from>
        <xdr:to>
          <xdr:col>24</xdr:col>
          <xdr:colOff>38100</xdr:colOff>
          <xdr:row>18</xdr:row>
          <xdr:rowOff>95250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31750</xdr:colOff>
          <xdr:row>17</xdr:row>
          <xdr:rowOff>95250</xdr:rowOff>
        </xdr:from>
        <xdr:to>
          <xdr:col>35</xdr:col>
          <xdr:colOff>31750</xdr:colOff>
          <xdr:row>18</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31750</xdr:colOff>
          <xdr:row>17</xdr:row>
          <xdr:rowOff>88900</xdr:rowOff>
        </xdr:from>
        <xdr:to>
          <xdr:col>46</xdr:col>
          <xdr:colOff>31750</xdr:colOff>
          <xdr:row>18</xdr:row>
          <xdr:rowOff>88900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95250</xdr:rowOff>
        </xdr:from>
        <xdr:to>
          <xdr:col>4</xdr:col>
          <xdr:colOff>19050</xdr:colOff>
          <xdr:row>21</xdr:row>
          <xdr:rowOff>95250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20</xdr:row>
          <xdr:rowOff>88900</xdr:rowOff>
        </xdr:from>
        <xdr:to>
          <xdr:col>15</xdr:col>
          <xdr:colOff>31750</xdr:colOff>
          <xdr:row>21</xdr:row>
          <xdr:rowOff>88900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31750</xdr:colOff>
          <xdr:row>20</xdr:row>
          <xdr:rowOff>95250</xdr:rowOff>
        </xdr:from>
        <xdr:to>
          <xdr:col>28</xdr:col>
          <xdr:colOff>31750</xdr:colOff>
          <xdr:row>21</xdr:row>
          <xdr:rowOff>95250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20</xdr:row>
          <xdr:rowOff>95250</xdr:rowOff>
        </xdr:from>
        <xdr:to>
          <xdr:col>41</xdr:col>
          <xdr:colOff>19050</xdr:colOff>
          <xdr:row>21</xdr:row>
          <xdr:rowOff>95250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165100</xdr:colOff>
          <xdr:row>44</xdr:row>
          <xdr:rowOff>114300</xdr:rowOff>
        </xdr:from>
        <xdr:to>
          <xdr:col>3</xdr:col>
          <xdr:colOff>12700</xdr:colOff>
          <xdr:row>46</xdr:row>
          <xdr:rowOff>88900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44</xdr:row>
          <xdr:rowOff>114300</xdr:rowOff>
        </xdr:from>
        <xdr:to>
          <xdr:col>4</xdr:col>
          <xdr:colOff>374650</xdr:colOff>
          <xdr:row>46</xdr:row>
          <xdr:rowOff>88900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44</xdr:row>
          <xdr:rowOff>127000</xdr:rowOff>
        </xdr:from>
        <xdr:to>
          <xdr:col>9</xdr:col>
          <xdr:colOff>19050</xdr:colOff>
          <xdr:row>46</xdr:row>
          <xdr:rowOff>88900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44</xdr:row>
          <xdr:rowOff>127000</xdr:rowOff>
        </xdr:from>
        <xdr:to>
          <xdr:col>10</xdr:col>
          <xdr:colOff>431800</xdr:colOff>
          <xdr:row>46</xdr:row>
          <xdr:rowOff>88900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44</xdr:row>
          <xdr:rowOff>127000</xdr:rowOff>
        </xdr:from>
        <xdr:to>
          <xdr:col>12</xdr:col>
          <xdr:colOff>565150</xdr:colOff>
          <xdr:row>46</xdr:row>
          <xdr:rowOff>88900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44</xdr:row>
          <xdr:rowOff>114300</xdr:rowOff>
        </xdr:from>
        <xdr:to>
          <xdr:col>6</xdr:col>
          <xdr:colOff>438150</xdr:colOff>
          <xdr:row>46</xdr:row>
          <xdr:rowOff>88900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22773</xdr:colOff>
      <xdr:row>0</xdr:row>
      <xdr:rowOff>123825</xdr:rowOff>
    </xdr:from>
    <xdr:to>
      <xdr:col>1</xdr:col>
      <xdr:colOff>850790</xdr:colOff>
      <xdr:row>3</xdr:row>
      <xdr:rowOff>66675</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72073" y="123825"/>
          <a:ext cx="828017" cy="469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573119</xdr:colOff>
      <xdr:row>0</xdr:row>
      <xdr:rowOff>104775</xdr:rowOff>
    </xdr:from>
    <xdr:to>
      <xdr:col>1</xdr:col>
      <xdr:colOff>206749</xdr:colOff>
      <xdr:row>3</xdr:row>
      <xdr:rowOff>85725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73119" y="104775"/>
          <a:ext cx="973480"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nsportation.ky.gov/Users/kim.jasper/Desktop/OLD%20Right%20of%20Way%20Cost%20Estimate%2062-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s"/>
      <sheetName val="Calc"/>
      <sheetName val="Sheet3"/>
    </sheetNames>
    <sheetDataSet>
      <sheetData sheetId="0"/>
      <sheetData sheetId="1"/>
      <sheetData sheetId="2">
        <row r="14">
          <cell r="C14">
            <v>0</v>
          </cell>
        </row>
      </sheetData>
      <sheetData sheetId="3">
        <row r="1">
          <cell r="A1" t="str">
            <v>Breckinridge</v>
          </cell>
        </row>
        <row r="2">
          <cell r="A2" t="str">
            <v>Grayson</v>
          </cell>
        </row>
        <row r="3">
          <cell r="A3" t="str">
            <v>Green</v>
          </cell>
        </row>
        <row r="4">
          <cell r="A4" t="str">
            <v>Hardin</v>
          </cell>
        </row>
        <row r="5">
          <cell r="A5" t="str">
            <v>Hart</v>
          </cell>
        </row>
        <row r="6">
          <cell r="A6" t="str">
            <v>Larue</v>
          </cell>
        </row>
        <row r="7">
          <cell r="A7" t="str">
            <v>Marion</v>
          </cell>
        </row>
        <row r="8">
          <cell r="A8" t="str">
            <v>Meade</v>
          </cell>
        </row>
        <row r="9">
          <cell r="A9" t="str">
            <v>Nelson</v>
          </cell>
        </row>
        <row r="10">
          <cell r="A10" t="str">
            <v>Taylor</v>
          </cell>
        </row>
        <row r="11">
          <cell r="A11" t="str">
            <v>Washington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2"/>
  <sheetViews>
    <sheetView showGridLines="0" tabSelected="1" view="pageLayout" zoomScaleNormal="100" workbookViewId="0">
      <selection activeCell="A7" sqref="A7:N7"/>
    </sheetView>
  </sheetViews>
  <sheetFormatPr defaultColWidth="1.7265625" defaultRowHeight="14.5" x14ac:dyDescent="0.35"/>
  <cols>
    <col min="73" max="74" width="2" bestFit="1" customWidth="1"/>
  </cols>
  <sheetData>
    <row r="1" spans="1:73" x14ac:dyDescent="0.35">
      <c r="A1" s="7"/>
      <c r="B1" s="8"/>
      <c r="C1" s="8"/>
      <c r="D1" s="8"/>
      <c r="E1" s="8"/>
      <c r="F1" s="8"/>
      <c r="G1" s="8"/>
      <c r="H1" s="8"/>
      <c r="I1" s="8"/>
      <c r="J1" s="8"/>
      <c r="K1" s="8"/>
      <c r="L1" s="8"/>
      <c r="M1" s="8"/>
      <c r="N1" s="8"/>
      <c r="O1" s="8"/>
      <c r="P1" s="164" t="s">
        <v>0</v>
      </c>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8" t="s">
        <v>6</v>
      </c>
      <c r="AQ1" s="168"/>
      <c r="AR1" s="168"/>
      <c r="AS1" s="168"/>
      <c r="AT1" s="168"/>
      <c r="AU1" s="168"/>
      <c r="AV1" s="168"/>
      <c r="AW1" s="168"/>
      <c r="AX1" s="168"/>
      <c r="AY1" s="168"/>
      <c r="AZ1" s="168"/>
      <c r="BA1" s="168"/>
      <c r="BB1" s="168"/>
      <c r="BC1" s="168"/>
      <c r="BD1" s="169"/>
    </row>
    <row r="2" spans="1:73" x14ac:dyDescent="0.35">
      <c r="A2" s="9"/>
      <c r="B2" s="10"/>
      <c r="C2" s="10"/>
      <c r="D2" s="10"/>
      <c r="E2" s="10"/>
      <c r="F2" s="10"/>
      <c r="G2" s="10"/>
      <c r="H2" s="10"/>
      <c r="I2" s="10"/>
      <c r="J2" s="10"/>
      <c r="K2" s="10"/>
      <c r="L2" s="10"/>
      <c r="M2" s="10"/>
      <c r="N2" s="10"/>
      <c r="O2" s="10"/>
      <c r="P2" s="165" t="s">
        <v>4</v>
      </c>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3" t="s">
        <v>1</v>
      </c>
      <c r="AQ2" s="163"/>
      <c r="AR2" s="163"/>
      <c r="AS2" s="163"/>
      <c r="AT2" s="163"/>
      <c r="AU2" s="163"/>
      <c r="AV2" s="163"/>
      <c r="AW2" s="163"/>
      <c r="AX2" s="163"/>
      <c r="AY2" s="161" t="s">
        <v>140</v>
      </c>
      <c r="AZ2" s="161"/>
      <c r="BA2" s="161"/>
      <c r="BB2" s="161"/>
      <c r="BC2" s="161"/>
      <c r="BD2" s="162"/>
    </row>
    <row r="3" spans="1:73" x14ac:dyDescent="0.35">
      <c r="A3" s="9"/>
      <c r="B3" s="10"/>
      <c r="C3" s="10"/>
      <c r="D3" s="10"/>
      <c r="E3" s="10"/>
      <c r="F3" s="10"/>
      <c r="G3" s="10"/>
      <c r="H3" s="10"/>
      <c r="I3" s="10"/>
      <c r="J3" s="10"/>
      <c r="K3" s="10"/>
      <c r="L3" s="10"/>
      <c r="M3" s="10"/>
      <c r="N3" s="10"/>
      <c r="O3" s="10"/>
      <c r="P3" s="166" t="s">
        <v>5</v>
      </c>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3" t="s">
        <v>3</v>
      </c>
      <c r="AQ3" s="163"/>
      <c r="AR3" s="163"/>
      <c r="AS3" s="163"/>
      <c r="AT3" s="163"/>
      <c r="AU3" s="163"/>
      <c r="AV3" s="163"/>
      <c r="AW3" s="163"/>
      <c r="AX3" s="163"/>
      <c r="AY3" s="165">
        <v>1</v>
      </c>
      <c r="AZ3" s="165"/>
      <c r="BA3" s="165" t="s">
        <v>2</v>
      </c>
      <c r="BB3" s="165"/>
      <c r="BC3" s="165">
        <v>3</v>
      </c>
      <c r="BD3" s="167"/>
    </row>
    <row r="4" spans="1:73" ht="20.149999999999999" customHeight="1" thickBot="1" x14ac:dyDescent="0.5">
      <c r="A4" s="158" t="s">
        <v>7</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60"/>
    </row>
    <row r="5" spans="1:73" s="1" customFormat="1" ht="15" thickTop="1" x14ac:dyDescent="0.35">
      <c r="A5" s="170" t="s">
        <v>8</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row>
    <row r="6" spans="1:73" s="2" customFormat="1" x14ac:dyDescent="0.35">
      <c r="A6" s="171" t="s">
        <v>9</v>
      </c>
      <c r="B6" s="171"/>
      <c r="C6" s="171"/>
      <c r="D6" s="171"/>
      <c r="E6" s="171"/>
      <c r="F6" s="171"/>
      <c r="G6" s="171"/>
      <c r="H6" s="171"/>
      <c r="I6" s="171"/>
      <c r="J6" s="171"/>
      <c r="K6" s="171"/>
      <c r="L6" s="171"/>
      <c r="M6" s="171"/>
      <c r="N6" s="171"/>
      <c r="O6" s="171" t="s">
        <v>10</v>
      </c>
      <c r="P6" s="171"/>
      <c r="Q6" s="171"/>
      <c r="R6" s="171"/>
      <c r="S6" s="171"/>
      <c r="T6" s="171"/>
      <c r="U6" s="171"/>
      <c r="V6" s="172" t="s">
        <v>14</v>
      </c>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4"/>
    </row>
    <row r="7" spans="1:73" s="2" customFormat="1" x14ac:dyDescent="0.35">
      <c r="A7" s="175"/>
      <c r="B7" s="175"/>
      <c r="C7" s="175"/>
      <c r="D7" s="175"/>
      <c r="E7" s="175"/>
      <c r="F7" s="175"/>
      <c r="G7" s="175"/>
      <c r="H7" s="175"/>
      <c r="I7" s="175"/>
      <c r="J7" s="175"/>
      <c r="K7" s="175"/>
      <c r="L7" s="175"/>
      <c r="M7" s="175"/>
      <c r="N7" s="175"/>
      <c r="O7" s="175"/>
      <c r="P7" s="175"/>
      <c r="Q7" s="175"/>
      <c r="R7" s="175"/>
      <c r="S7" s="175"/>
      <c r="T7" s="175"/>
      <c r="U7" s="175"/>
      <c r="V7" s="176"/>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8"/>
    </row>
    <row r="8" spans="1:73" s="4" customFormat="1" x14ac:dyDescent="0.35">
      <c r="A8" s="179" t="s">
        <v>11</v>
      </c>
      <c r="B8" s="179"/>
      <c r="C8" s="179"/>
      <c r="D8" s="179"/>
      <c r="E8" s="179"/>
      <c r="F8" s="179"/>
      <c r="G8" s="179"/>
      <c r="H8" s="179"/>
      <c r="I8" s="179"/>
      <c r="J8" s="179"/>
      <c r="K8" s="179"/>
      <c r="L8" s="179"/>
      <c r="M8" s="179"/>
      <c r="N8" s="179"/>
      <c r="O8" s="179" t="s">
        <v>12</v>
      </c>
      <c r="P8" s="179"/>
      <c r="Q8" s="179"/>
      <c r="R8" s="179"/>
      <c r="S8" s="179"/>
      <c r="T8" s="179"/>
      <c r="U8" s="179"/>
      <c r="V8" s="179"/>
      <c r="W8" s="179"/>
      <c r="X8" s="179"/>
      <c r="Y8" s="179"/>
      <c r="Z8" s="179"/>
      <c r="AA8" s="179"/>
      <c r="AB8" s="179"/>
      <c r="AC8" s="179" t="s">
        <v>13</v>
      </c>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3"/>
      <c r="BF8" s="3"/>
      <c r="BG8" s="3"/>
      <c r="BH8" s="3"/>
      <c r="BI8" s="3"/>
      <c r="BJ8" s="3"/>
      <c r="BK8" s="3"/>
      <c r="BL8" s="3"/>
      <c r="BM8" s="3"/>
      <c r="BN8" s="3"/>
      <c r="BO8" s="3"/>
      <c r="BP8" s="3"/>
      <c r="BQ8" s="3"/>
      <c r="BR8" s="3"/>
      <c r="BS8" s="3"/>
      <c r="BT8" s="3"/>
      <c r="BU8" s="3"/>
    </row>
    <row r="9" spans="1:73" s="4" customFormat="1" x14ac:dyDescent="0.35">
      <c r="A9" s="175"/>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3"/>
      <c r="BF9" s="3"/>
      <c r="BG9" s="3"/>
      <c r="BH9" s="3"/>
      <c r="BI9" s="3"/>
      <c r="BJ9" s="3"/>
      <c r="BK9" s="3"/>
      <c r="BL9" s="3"/>
      <c r="BM9" s="3"/>
      <c r="BN9" s="3"/>
      <c r="BO9" s="3"/>
      <c r="BP9" s="5"/>
      <c r="BQ9" s="5"/>
      <c r="BR9" s="5"/>
      <c r="BS9" s="5"/>
      <c r="BT9" s="5"/>
      <c r="BU9" s="5"/>
    </row>
    <row r="10" spans="1:73" s="4" customFormat="1" x14ac:dyDescent="0.35">
      <c r="A10" s="180" t="s">
        <v>15</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2"/>
      <c r="BE10" s="3"/>
      <c r="BF10" s="3"/>
      <c r="BG10" s="3"/>
      <c r="BH10" s="3"/>
      <c r="BI10" s="3"/>
      <c r="BJ10" s="3"/>
      <c r="BK10" s="3"/>
      <c r="BL10" s="3"/>
      <c r="BM10" s="3"/>
      <c r="BN10" s="3"/>
      <c r="BO10" s="3"/>
      <c r="BP10" s="3"/>
      <c r="BQ10" s="3"/>
      <c r="BR10" s="3"/>
      <c r="BS10" s="3"/>
      <c r="BT10" s="3"/>
      <c r="BU10" s="3"/>
    </row>
    <row r="11" spans="1:73" s="4" customFormat="1" ht="15.75" customHeight="1" x14ac:dyDescent="0.45">
      <c r="A11" s="183" t="s">
        <v>16</v>
      </c>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5"/>
      <c r="AD11" s="185"/>
      <c r="AE11" s="185"/>
      <c r="AF11" s="34"/>
      <c r="AG11" s="186" t="s">
        <v>17</v>
      </c>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33"/>
      <c r="BE11" s="6"/>
      <c r="BF11" s="6"/>
      <c r="BG11" s="6"/>
      <c r="BH11" s="6"/>
      <c r="BI11" s="6"/>
      <c r="BJ11" s="6"/>
      <c r="BK11" s="6"/>
      <c r="BL11" s="6"/>
      <c r="BM11" s="6"/>
      <c r="BN11" s="6"/>
      <c r="BO11" s="6"/>
      <c r="BP11" s="6"/>
      <c r="BQ11" s="6"/>
      <c r="BR11" s="6"/>
      <c r="BS11" s="6"/>
      <c r="BT11" s="6"/>
      <c r="BU11" s="6"/>
    </row>
    <row r="12" spans="1:73" s="2" customFormat="1" x14ac:dyDescent="0.35">
      <c r="A12" s="187" t="s">
        <v>18</v>
      </c>
      <c r="B12" s="188"/>
      <c r="C12" s="188"/>
      <c r="D12" s="188"/>
      <c r="E12" s="188"/>
      <c r="F12" s="188"/>
      <c r="G12" s="188"/>
      <c r="H12" s="188"/>
      <c r="I12" s="189" t="s">
        <v>20</v>
      </c>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90" t="s">
        <v>19</v>
      </c>
      <c r="AT12" s="189"/>
      <c r="AU12" s="189"/>
      <c r="AV12" s="189"/>
      <c r="AW12" s="189"/>
      <c r="AX12" s="189"/>
      <c r="AY12" s="189"/>
      <c r="AZ12" s="189"/>
      <c r="BA12" s="189"/>
      <c r="BB12" s="189"/>
      <c r="BC12" s="189"/>
      <c r="BD12" s="189"/>
    </row>
    <row r="13" spans="1:73" s="2" customFormat="1" x14ac:dyDescent="0.35">
      <c r="A13" s="198"/>
      <c r="B13" s="198"/>
      <c r="C13" s="198"/>
      <c r="D13" s="198"/>
      <c r="E13" s="198"/>
      <c r="F13" s="198"/>
      <c r="G13" s="198"/>
      <c r="H13" s="198"/>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1"/>
      <c r="AT13" s="191"/>
      <c r="AU13" s="191"/>
      <c r="AV13" s="191"/>
      <c r="AW13" s="191"/>
      <c r="AX13" s="191"/>
      <c r="AY13" s="191"/>
      <c r="AZ13" s="191"/>
      <c r="BA13" s="191"/>
      <c r="BB13" s="191"/>
      <c r="BC13" s="191"/>
      <c r="BD13" s="191"/>
    </row>
    <row r="14" spans="1:73" s="2" customFormat="1" x14ac:dyDescent="0.35">
      <c r="A14" s="198"/>
      <c r="B14" s="198"/>
      <c r="C14" s="198"/>
      <c r="D14" s="198"/>
      <c r="E14" s="198"/>
      <c r="F14" s="198"/>
      <c r="G14" s="198"/>
      <c r="H14" s="198"/>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1"/>
      <c r="AT14" s="191"/>
      <c r="AU14" s="191"/>
      <c r="AV14" s="191"/>
      <c r="AW14" s="191"/>
      <c r="AX14" s="191"/>
      <c r="AY14" s="191"/>
      <c r="AZ14" s="191"/>
      <c r="BA14" s="191"/>
      <c r="BB14" s="191"/>
      <c r="BC14" s="191"/>
      <c r="BD14" s="191"/>
    </row>
    <row r="15" spans="1:73" s="2" customFormat="1" x14ac:dyDescent="0.35">
      <c r="A15" s="198"/>
      <c r="B15" s="198"/>
      <c r="C15" s="198"/>
      <c r="D15" s="198"/>
      <c r="E15" s="198"/>
      <c r="F15" s="198"/>
      <c r="G15" s="198"/>
      <c r="H15" s="198"/>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1"/>
      <c r="AT15" s="191"/>
      <c r="AU15" s="191"/>
      <c r="AV15" s="191"/>
      <c r="AW15" s="191"/>
      <c r="AX15" s="191"/>
      <c r="AY15" s="191"/>
      <c r="AZ15" s="191"/>
      <c r="BA15" s="191"/>
      <c r="BB15" s="191"/>
      <c r="BC15" s="191"/>
      <c r="BD15" s="191"/>
    </row>
    <row r="16" spans="1:73" s="2" customFormat="1" ht="14.5" customHeight="1" x14ac:dyDescent="0.35">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7"/>
    </row>
    <row r="17" spans="1:56" s="2" customFormat="1" x14ac:dyDescent="0.35">
      <c r="A17" s="192" t="s">
        <v>21</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4"/>
    </row>
    <row r="18" spans="1:56" s="2" customFormat="1" ht="14.5" customHeight="1" x14ac:dyDescent="0.35">
      <c r="A18" s="13"/>
      <c r="B18" s="206"/>
      <c r="C18" s="206"/>
      <c r="D18" s="14"/>
      <c r="E18" s="200" t="s">
        <v>22</v>
      </c>
      <c r="F18" s="200"/>
      <c r="G18" s="200"/>
      <c r="H18" s="200"/>
      <c r="I18" s="200"/>
      <c r="J18" s="200"/>
      <c r="K18" s="14"/>
      <c r="L18" s="14"/>
      <c r="M18" s="14"/>
      <c r="N18" s="200" t="s">
        <v>23</v>
      </c>
      <c r="O18" s="200"/>
      <c r="P18" s="200"/>
      <c r="Q18" s="200"/>
      <c r="R18" s="200"/>
      <c r="S18" s="200"/>
      <c r="T18" s="200"/>
      <c r="U18" s="200"/>
      <c r="V18" s="200"/>
      <c r="W18" s="14"/>
      <c r="X18" s="14"/>
      <c r="Y18" s="202" t="s">
        <v>24</v>
      </c>
      <c r="Z18" s="202"/>
      <c r="AA18" s="202"/>
      <c r="AB18" s="202"/>
      <c r="AC18" s="202"/>
      <c r="AD18" s="202"/>
      <c r="AE18" s="202"/>
      <c r="AF18" s="202"/>
      <c r="AG18" s="15"/>
      <c r="AH18" s="15"/>
      <c r="AI18" s="14"/>
      <c r="AJ18" s="200" t="s">
        <v>25</v>
      </c>
      <c r="AK18" s="200"/>
      <c r="AL18" s="200"/>
      <c r="AM18" s="200"/>
      <c r="AN18" s="200"/>
      <c r="AO18" s="200"/>
      <c r="AP18" s="200"/>
      <c r="AQ18" s="200"/>
      <c r="AR18" s="200"/>
      <c r="AS18" s="14"/>
      <c r="AT18" s="14"/>
      <c r="AU18" s="200" t="s">
        <v>26</v>
      </c>
      <c r="AV18" s="200"/>
      <c r="AW18" s="200"/>
      <c r="AX18" s="200"/>
      <c r="AY18" s="200"/>
      <c r="AZ18" s="200"/>
      <c r="BA18" s="200"/>
      <c r="BB18" s="200"/>
      <c r="BC18" s="200"/>
      <c r="BD18" s="204"/>
    </row>
    <row r="19" spans="1:56" s="2" customFormat="1" ht="14.5" customHeight="1" x14ac:dyDescent="0.35">
      <c r="A19" s="16"/>
      <c r="B19" s="11"/>
      <c r="C19" s="11"/>
      <c r="D19" s="11"/>
      <c r="E19" s="201"/>
      <c r="F19" s="201"/>
      <c r="G19" s="201"/>
      <c r="H19" s="201"/>
      <c r="I19" s="201"/>
      <c r="J19" s="201"/>
      <c r="K19" s="11"/>
      <c r="L19" s="11"/>
      <c r="M19" s="11"/>
      <c r="N19" s="201"/>
      <c r="O19" s="201"/>
      <c r="P19" s="201"/>
      <c r="Q19" s="201"/>
      <c r="R19" s="201"/>
      <c r="S19" s="201"/>
      <c r="T19" s="201"/>
      <c r="U19" s="201"/>
      <c r="V19" s="201"/>
      <c r="W19" s="11"/>
      <c r="X19" s="11"/>
      <c r="Y19" s="203"/>
      <c r="Z19" s="203"/>
      <c r="AA19" s="203"/>
      <c r="AB19" s="203"/>
      <c r="AC19" s="203"/>
      <c r="AD19" s="203"/>
      <c r="AE19" s="203"/>
      <c r="AF19" s="203"/>
      <c r="AG19" s="11"/>
      <c r="AH19" s="11"/>
      <c r="AI19" s="11"/>
      <c r="AJ19" s="201"/>
      <c r="AK19" s="201"/>
      <c r="AL19" s="201"/>
      <c r="AM19" s="201"/>
      <c r="AN19" s="201"/>
      <c r="AO19" s="201"/>
      <c r="AP19" s="201"/>
      <c r="AQ19" s="201"/>
      <c r="AR19" s="201"/>
      <c r="AS19" s="11"/>
      <c r="AT19" s="11"/>
      <c r="AU19" s="201"/>
      <c r="AV19" s="201"/>
      <c r="AW19" s="201"/>
      <c r="AX19" s="201"/>
      <c r="AY19" s="201"/>
      <c r="AZ19" s="201"/>
      <c r="BA19" s="201"/>
      <c r="BB19" s="201"/>
      <c r="BC19" s="201"/>
      <c r="BD19" s="205"/>
    </row>
    <row r="20" spans="1:56" s="2" customFormat="1" x14ac:dyDescent="0.35">
      <c r="A20" s="192" t="s">
        <v>27</v>
      </c>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4"/>
    </row>
    <row r="21" spans="1:56" s="2" customFormat="1" ht="14.5" customHeight="1" x14ac:dyDescent="0.35">
      <c r="A21" s="13"/>
      <c r="B21" s="14"/>
      <c r="C21" s="14"/>
      <c r="D21" s="14"/>
      <c r="E21" s="200" t="s">
        <v>28</v>
      </c>
      <c r="F21" s="200"/>
      <c r="G21" s="200"/>
      <c r="H21" s="200"/>
      <c r="I21" s="200"/>
      <c r="J21" s="200"/>
      <c r="K21" s="200"/>
      <c r="L21" s="200"/>
      <c r="M21" s="200"/>
      <c r="N21" s="14"/>
      <c r="O21" s="14"/>
      <c r="P21" s="200" t="s">
        <v>29</v>
      </c>
      <c r="Q21" s="200"/>
      <c r="R21" s="200"/>
      <c r="S21" s="200"/>
      <c r="T21" s="200"/>
      <c r="U21" s="200"/>
      <c r="V21" s="200"/>
      <c r="W21" s="200"/>
      <c r="X21" s="200"/>
      <c r="Y21" s="200"/>
      <c r="Z21" s="200"/>
      <c r="AA21" s="14"/>
      <c r="AB21" s="14"/>
      <c r="AC21" s="200" t="s">
        <v>30</v>
      </c>
      <c r="AD21" s="200"/>
      <c r="AE21" s="200"/>
      <c r="AF21" s="200"/>
      <c r="AG21" s="200"/>
      <c r="AH21" s="200"/>
      <c r="AI21" s="200"/>
      <c r="AJ21" s="200"/>
      <c r="AK21" s="200"/>
      <c r="AL21" s="200"/>
      <c r="AM21" s="200"/>
      <c r="AN21" s="14"/>
      <c r="AO21" s="14"/>
      <c r="AP21" s="200" t="s">
        <v>31</v>
      </c>
      <c r="AQ21" s="200"/>
      <c r="AR21" s="200"/>
      <c r="AS21" s="200"/>
      <c r="AT21" s="200"/>
      <c r="AU21" s="200"/>
      <c r="AV21" s="200"/>
      <c r="AW21" s="200"/>
      <c r="AX21" s="200"/>
      <c r="AY21" s="200"/>
      <c r="AZ21" s="200"/>
      <c r="BA21" s="200"/>
      <c r="BB21" s="200"/>
      <c r="BC21" s="200"/>
      <c r="BD21" s="17"/>
    </row>
    <row r="22" spans="1:56" s="2" customFormat="1" x14ac:dyDescent="0.35">
      <c r="A22" s="18"/>
      <c r="B22" s="19"/>
      <c r="C22" s="19"/>
      <c r="D22" s="19"/>
      <c r="E22" s="211"/>
      <c r="F22" s="211"/>
      <c r="G22" s="211"/>
      <c r="H22" s="211"/>
      <c r="I22" s="211"/>
      <c r="J22" s="211"/>
      <c r="K22" s="211"/>
      <c r="L22" s="211"/>
      <c r="M22" s="211"/>
      <c r="N22" s="19"/>
      <c r="O22" s="19"/>
      <c r="P22" s="211"/>
      <c r="Q22" s="211"/>
      <c r="R22" s="211"/>
      <c r="S22" s="211"/>
      <c r="T22" s="211"/>
      <c r="U22" s="211"/>
      <c r="V22" s="211"/>
      <c r="W22" s="211"/>
      <c r="X22" s="211"/>
      <c r="Y22" s="211"/>
      <c r="Z22" s="211"/>
      <c r="AA22" s="19"/>
      <c r="AB22" s="19"/>
      <c r="AC22" s="211"/>
      <c r="AD22" s="211"/>
      <c r="AE22" s="211"/>
      <c r="AF22" s="211"/>
      <c r="AG22" s="211"/>
      <c r="AH22" s="211"/>
      <c r="AI22" s="211"/>
      <c r="AJ22" s="211"/>
      <c r="AK22" s="211"/>
      <c r="AL22" s="211"/>
      <c r="AM22" s="211"/>
      <c r="AN22" s="19"/>
      <c r="AO22" s="19"/>
      <c r="AP22" s="211"/>
      <c r="AQ22" s="211"/>
      <c r="AR22" s="211"/>
      <c r="AS22" s="211"/>
      <c r="AT22" s="211"/>
      <c r="AU22" s="211"/>
      <c r="AV22" s="211"/>
      <c r="AW22" s="211"/>
      <c r="AX22" s="211"/>
      <c r="AY22" s="211"/>
      <c r="AZ22" s="211"/>
      <c r="BA22" s="211"/>
      <c r="BB22" s="211"/>
      <c r="BC22" s="211"/>
      <c r="BD22" s="20"/>
    </row>
    <row r="23" spans="1:56" s="2" customFormat="1" x14ac:dyDescent="0.35">
      <c r="A23" s="207" t="s">
        <v>32</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1"/>
      <c r="AN23" s="209"/>
      <c r="AO23" s="209"/>
      <c r="AP23" s="209"/>
      <c r="AQ23" s="209"/>
      <c r="AR23" s="209"/>
      <c r="AS23" s="209"/>
      <c r="AT23" s="21"/>
      <c r="AU23" s="21"/>
      <c r="AV23" s="21"/>
      <c r="AW23" s="21"/>
      <c r="AX23" s="21"/>
      <c r="AY23" s="21"/>
      <c r="AZ23" s="21"/>
      <c r="BA23" s="21"/>
      <c r="BB23" s="21"/>
      <c r="BC23" s="21"/>
      <c r="BD23" s="22"/>
    </row>
    <row r="24" spans="1:56" s="2" customFormat="1" ht="10.9" customHeight="1" x14ac:dyDescent="0.35">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7"/>
    </row>
    <row r="25" spans="1:56" s="2" customFormat="1" x14ac:dyDescent="0.35">
      <c r="A25" s="13"/>
      <c r="B25" s="14"/>
      <c r="C25" s="14"/>
      <c r="D25" s="14"/>
      <c r="E25" s="14"/>
      <c r="F25" s="14"/>
      <c r="G25" s="14"/>
      <c r="H25" s="14"/>
      <c r="I25" s="210" t="s">
        <v>33</v>
      </c>
      <c r="J25" s="210"/>
      <c r="K25" s="210"/>
      <c r="L25" s="210"/>
      <c r="M25" s="210"/>
      <c r="N25" s="210"/>
      <c r="O25" s="210"/>
      <c r="P25" s="210"/>
      <c r="Q25" s="210"/>
      <c r="R25" s="210"/>
      <c r="S25" s="210"/>
      <c r="T25" s="210"/>
      <c r="U25" s="210"/>
      <c r="V25" s="210"/>
      <c r="W25" s="210"/>
      <c r="X25" s="210"/>
      <c r="Y25" s="210"/>
      <c r="Z25" s="210"/>
      <c r="AA25" s="210"/>
      <c r="AB25" s="210"/>
      <c r="AC25" s="191"/>
      <c r="AD25" s="191"/>
      <c r="AE25" s="191"/>
      <c r="AF25" s="191"/>
      <c r="AG25" s="191"/>
      <c r="AH25" s="191"/>
      <c r="AI25" s="191"/>
      <c r="AJ25" s="191"/>
      <c r="AK25" s="191"/>
      <c r="AL25" s="191"/>
      <c r="AM25" s="14"/>
      <c r="AN25" s="14"/>
      <c r="AO25" s="14"/>
      <c r="AP25" s="14"/>
      <c r="AQ25" s="14"/>
      <c r="AR25" s="14"/>
      <c r="AS25" s="14"/>
      <c r="AT25" s="14"/>
      <c r="AU25" s="14"/>
      <c r="AV25" s="14"/>
      <c r="AW25" s="14"/>
      <c r="AX25" s="14"/>
      <c r="AY25" s="14"/>
      <c r="AZ25" s="14"/>
      <c r="BA25" s="14"/>
      <c r="BB25" s="14"/>
      <c r="BC25" s="14"/>
      <c r="BD25" s="17"/>
    </row>
    <row r="26" spans="1:56" s="2" customFormat="1" x14ac:dyDescent="0.35">
      <c r="A26" s="13"/>
      <c r="B26" s="14"/>
      <c r="C26" s="14"/>
      <c r="D26" s="14"/>
      <c r="E26" s="14"/>
      <c r="F26" s="14"/>
      <c r="G26" s="14"/>
      <c r="H26" s="14"/>
      <c r="I26" s="212" t="s">
        <v>34</v>
      </c>
      <c r="J26" s="212"/>
      <c r="K26" s="212"/>
      <c r="L26" s="212"/>
      <c r="M26" s="212"/>
      <c r="N26" s="212"/>
      <c r="O26" s="212"/>
      <c r="P26" s="212"/>
      <c r="Q26" s="212"/>
      <c r="R26" s="212"/>
      <c r="S26" s="212"/>
      <c r="T26" s="212"/>
      <c r="U26" s="212"/>
      <c r="V26" s="212"/>
      <c r="W26" s="212"/>
      <c r="X26" s="212"/>
      <c r="Y26" s="212"/>
      <c r="Z26" s="212"/>
      <c r="AA26" s="212"/>
      <c r="AB26" s="212"/>
      <c r="AC26" s="191"/>
      <c r="AD26" s="191"/>
      <c r="AE26" s="191"/>
      <c r="AF26" s="191"/>
      <c r="AG26" s="191"/>
      <c r="AH26" s="191"/>
      <c r="AI26" s="191"/>
      <c r="AJ26" s="191"/>
      <c r="AK26" s="191"/>
      <c r="AL26" s="191"/>
      <c r="AM26" s="14"/>
      <c r="AN26" s="14"/>
      <c r="AO26" s="14"/>
      <c r="AP26" s="14"/>
      <c r="AQ26" s="14"/>
      <c r="AR26" s="14"/>
      <c r="AS26" s="14"/>
      <c r="AT26" s="14"/>
      <c r="AU26" s="14"/>
      <c r="AV26" s="14"/>
      <c r="AW26" s="14"/>
      <c r="AX26" s="14"/>
      <c r="AY26" s="14"/>
      <c r="AZ26" s="14"/>
      <c r="BA26" s="14"/>
      <c r="BB26" s="14"/>
      <c r="BC26" s="14"/>
      <c r="BD26" s="17"/>
    </row>
    <row r="27" spans="1:56" s="2" customFormat="1" x14ac:dyDescent="0.35">
      <c r="A27" s="13"/>
      <c r="B27" s="14"/>
      <c r="C27" s="14"/>
      <c r="D27" s="14"/>
      <c r="E27" s="14"/>
      <c r="F27" s="14"/>
      <c r="G27" s="14"/>
      <c r="H27" s="14"/>
      <c r="I27" s="210" t="s">
        <v>35</v>
      </c>
      <c r="J27" s="210"/>
      <c r="K27" s="210"/>
      <c r="L27" s="210"/>
      <c r="M27" s="210"/>
      <c r="N27" s="210"/>
      <c r="O27" s="210"/>
      <c r="P27" s="210"/>
      <c r="Q27" s="210"/>
      <c r="R27" s="210"/>
      <c r="S27" s="210"/>
      <c r="T27" s="210"/>
      <c r="U27" s="210"/>
      <c r="V27" s="210"/>
      <c r="W27" s="210"/>
      <c r="X27" s="210"/>
      <c r="Y27" s="210"/>
      <c r="Z27" s="210"/>
      <c r="AA27" s="210"/>
      <c r="AB27" s="210"/>
      <c r="AC27" s="191"/>
      <c r="AD27" s="191"/>
      <c r="AE27" s="191"/>
      <c r="AF27" s="191"/>
      <c r="AG27" s="191"/>
      <c r="AH27" s="191"/>
      <c r="AI27" s="191"/>
      <c r="AJ27" s="191"/>
      <c r="AK27" s="191"/>
      <c r="AL27" s="191"/>
      <c r="AM27" s="14"/>
      <c r="AN27" s="14"/>
      <c r="AO27" s="14"/>
      <c r="AP27" s="14"/>
      <c r="AQ27" s="14"/>
      <c r="AR27" s="14"/>
      <c r="AS27" s="14"/>
      <c r="AT27" s="14"/>
      <c r="AU27" s="14"/>
      <c r="AV27" s="14"/>
      <c r="AW27" s="14"/>
      <c r="AX27" s="14"/>
      <c r="AY27" s="14"/>
      <c r="AZ27" s="14"/>
      <c r="BA27" s="14"/>
      <c r="BB27" s="14"/>
      <c r="BC27" s="14"/>
      <c r="BD27" s="17"/>
    </row>
    <row r="28" spans="1:56" s="2" customFormat="1" x14ac:dyDescent="0.35">
      <c r="A28" s="13"/>
      <c r="B28" s="14"/>
      <c r="C28" s="14"/>
      <c r="D28" s="14"/>
      <c r="E28" s="14"/>
      <c r="F28" s="14"/>
      <c r="G28" s="14"/>
      <c r="H28" s="14"/>
      <c r="I28" s="213" t="s">
        <v>36</v>
      </c>
      <c r="J28" s="213"/>
      <c r="K28" s="213"/>
      <c r="L28" s="213"/>
      <c r="M28" s="213"/>
      <c r="N28" s="213"/>
      <c r="O28" s="213"/>
      <c r="P28" s="213"/>
      <c r="Q28" s="213"/>
      <c r="R28" s="213"/>
      <c r="S28" s="213"/>
      <c r="T28" s="213"/>
      <c r="U28" s="213"/>
      <c r="V28" s="213"/>
      <c r="W28" s="213"/>
      <c r="X28" s="213"/>
      <c r="Y28" s="213"/>
      <c r="Z28" s="213"/>
      <c r="AA28" s="213"/>
      <c r="AB28" s="213"/>
      <c r="AC28" s="191"/>
      <c r="AD28" s="191"/>
      <c r="AE28" s="191"/>
      <c r="AF28" s="191"/>
      <c r="AG28" s="191"/>
      <c r="AH28" s="191"/>
      <c r="AI28" s="191"/>
      <c r="AJ28" s="191"/>
      <c r="AK28" s="191"/>
      <c r="AL28" s="191"/>
      <c r="AM28" s="14"/>
      <c r="AN28" s="14"/>
      <c r="AO28" s="14"/>
      <c r="AP28" s="14"/>
      <c r="AQ28" s="14"/>
      <c r="AR28" s="14"/>
      <c r="AS28" s="14"/>
      <c r="AT28" s="14"/>
      <c r="AU28" s="14"/>
      <c r="AV28" s="14"/>
      <c r="AW28" s="14"/>
      <c r="AX28" s="14"/>
      <c r="AY28" s="14"/>
      <c r="AZ28" s="14"/>
      <c r="BA28" s="14"/>
      <c r="BB28" s="14"/>
      <c r="BC28" s="14"/>
      <c r="BD28" s="17"/>
    </row>
    <row r="29" spans="1:56" s="2" customFormat="1" ht="10.9" customHeight="1" x14ac:dyDescent="0.35">
      <c r="A29" s="1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17"/>
    </row>
    <row r="30" spans="1:56" s="2" customFormat="1" x14ac:dyDescent="0.35">
      <c r="A30" s="214" t="s">
        <v>37</v>
      </c>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6"/>
    </row>
    <row r="31" spans="1:56" s="2" customFormat="1" ht="45.75" customHeight="1" x14ac:dyDescent="0.35">
      <c r="A31" s="233"/>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5"/>
    </row>
    <row r="32" spans="1:56" s="2" customFormat="1" x14ac:dyDescent="0.35">
      <c r="A32" s="214" t="s">
        <v>46</v>
      </c>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6"/>
    </row>
    <row r="33" spans="1:56" s="2" customFormat="1" ht="60" customHeight="1" x14ac:dyDescent="0.35">
      <c r="A33" s="233"/>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5"/>
    </row>
    <row r="34" spans="1:56" s="2" customFormat="1" x14ac:dyDescent="0.35">
      <c r="A34" s="214" t="s">
        <v>47</v>
      </c>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6"/>
    </row>
    <row r="35" spans="1:56" s="2" customFormat="1" ht="43.5" customHeight="1" x14ac:dyDescent="0.35">
      <c r="A35" s="236"/>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8"/>
    </row>
    <row r="36" spans="1:56" s="2" customFormat="1" x14ac:dyDescent="0.35">
      <c r="A36" s="217" t="s">
        <v>38</v>
      </c>
      <c r="B36" s="218"/>
      <c r="C36" s="221" t="s">
        <v>39</v>
      </c>
      <c r="D36" s="222"/>
      <c r="E36" s="222"/>
      <c r="F36" s="222"/>
      <c r="G36" s="222"/>
      <c r="H36" s="222"/>
      <c r="I36" s="222"/>
      <c r="J36" s="222"/>
      <c r="K36" s="222"/>
      <c r="L36" s="222"/>
      <c r="M36" s="222"/>
      <c r="N36" s="222"/>
      <c r="O36" s="223"/>
      <c r="P36" s="243" t="s">
        <v>48</v>
      </c>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5"/>
    </row>
    <row r="37" spans="1:56" s="2" customFormat="1" x14ac:dyDescent="0.35">
      <c r="A37" s="217"/>
      <c r="B37" s="218"/>
      <c r="C37" s="221" t="s">
        <v>40</v>
      </c>
      <c r="D37" s="222"/>
      <c r="E37" s="222"/>
      <c r="F37" s="222"/>
      <c r="G37" s="222"/>
      <c r="H37" s="222"/>
      <c r="I37" s="222"/>
      <c r="J37" s="222"/>
      <c r="K37" s="222"/>
      <c r="L37" s="222"/>
      <c r="M37" s="222"/>
      <c r="N37" s="222"/>
      <c r="O37" s="223"/>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5"/>
    </row>
    <row r="38" spans="1:56" s="2" customFormat="1" ht="15" customHeight="1" x14ac:dyDescent="0.35">
      <c r="A38" s="217"/>
      <c r="B38" s="218"/>
      <c r="C38" s="26" t="s">
        <v>41</v>
      </c>
      <c r="D38" s="27"/>
      <c r="E38" s="27"/>
      <c r="F38" s="27"/>
      <c r="G38" s="27"/>
      <c r="H38" s="27"/>
      <c r="I38" s="27"/>
      <c r="J38" s="27"/>
      <c r="K38" s="27"/>
      <c r="L38" s="27"/>
      <c r="M38" s="27"/>
      <c r="N38" s="27"/>
      <c r="O38" s="28"/>
      <c r="P38" s="11"/>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11"/>
      <c r="AP38" s="11"/>
      <c r="AQ38" s="11"/>
      <c r="AR38" s="247"/>
      <c r="AS38" s="247"/>
      <c r="AT38" s="247"/>
      <c r="AU38" s="247"/>
      <c r="AV38" s="247"/>
      <c r="AW38" s="247"/>
      <c r="AX38" s="247"/>
      <c r="AY38" s="247"/>
      <c r="AZ38" s="247"/>
      <c r="BA38" s="247"/>
      <c r="BB38" s="247"/>
      <c r="BC38" s="247"/>
      <c r="BD38" s="12"/>
    </row>
    <row r="39" spans="1:56" s="2" customFormat="1" x14ac:dyDescent="0.35">
      <c r="A39" s="217"/>
      <c r="B39" s="218"/>
      <c r="C39" s="224" t="s">
        <v>42</v>
      </c>
      <c r="D39" s="225"/>
      <c r="E39" s="225"/>
      <c r="F39" s="225"/>
      <c r="G39" s="225"/>
      <c r="H39" s="225"/>
      <c r="I39" s="225"/>
      <c r="J39" s="225"/>
      <c r="K39" s="225"/>
      <c r="L39" s="225"/>
      <c r="M39" s="225"/>
      <c r="N39" s="225"/>
      <c r="O39" s="226"/>
      <c r="P39" s="23"/>
      <c r="Q39" s="248" t="s">
        <v>49</v>
      </c>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3"/>
      <c r="AP39" s="23"/>
      <c r="AQ39" s="23"/>
      <c r="AR39" s="248" t="s">
        <v>50</v>
      </c>
      <c r="AS39" s="248"/>
      <c r="AT39" s="248"/>
      <c r="AU39" s="248"/>
      <c r="AV39" s="248"/>
      <c r="AW39" s="248"/>
      <c r="AX39" s="248"/>
      <c r="AY39" s="248"/>
      <c r="AZ39" s="248"/>
      <c r="BA39" s="248"/>
      <c r="BB39" s="248"/>
      <c r="BC39" s="248"/>
      <c r="BD39" s="17"/>
    </row>
    <row r="40" spans="1:56" s="2" customFormat="1" x14ac:dyDescent="0.35">
      <c r="A40" s="217"/>
      <c r="B40" s="218"/>
      <c r="C40" s="227" t="s">
        <v>43</v>
      </c>
      <c r="D40" s="228"/>
      <c r="E40" s="228"/>
      <c r="F40" s="228"/>
      <c r="G40" s="228"/>
      <c r="H40" s="228"/>
      <c r="I40" s="228"/>
      <c r="J40" s="228"/>
      <c r="K40" s="228"/>
      <c r="L40" s="228"/>
      <c r="M40" s="228"/>
      <c r="N40" s="228"/>
      <c r="O40" s="2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30"/>
    </row>
    <row r="41" spans="1:56" s="2" customFormat="1" x14ac:dyDescent="0.35">
      <c r="A41" s="217"/>
      <c r="B41" s="218"/>
      <c r="C41" s="227" t="s">
        <v>44</v>
      </c>
      <c r="D41" s="228"/>
      <c r="E41" s="228"/>
      <c r="F41" s="228"/>
      <c r="G41" s="228"/>
      <c r="H41" s="228"/>
      <c r="I41" s="228"/>
      <c r="J41" s="228"/>
      <c r="K41" s="228"/>
      <c r="L41" s="228"/>
      <c r="M41" s="228"/>
      <c r="N41" s="228"/>
      <c r="O41" s="229"/>
      <c r="P41" s="2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9"/>
      <c r="AP41" s="29"/>
      <c r="AQ41" s="29"/>
      <c r="AR41" s="240"/>
      <c r="AS41" s="240"/>
      <c r="AT41" s="240"/>
      <c r="AU41" s="240"/>
      <c r="AV41" s="240"/>
      <c r="AW41" s="240"/>
      <c r="AX41" s="240"/>
      <c r="AY41" s="240"/>
      <c r="AZ41" s="240"/>
      <c r="BA41" s="240"/>
      <c r="BB41" s="240"/>
      <c r="BC41" s="240"/>
      <c r="BD41" s="30"/>
    </row>
    <row r="42" spans="1:56" s="2" customFormat="1" x14ac:dyDescent="0.35">
      <c r="A42" s="219"/>
      <c r="B42" s="220"/>
      <c r="C42" s="230" t="s">
        <v>45</v>
      </c>
      <c r="D42" s="231"/>
      <c r="E42" s="231"/>
      <c r="F42" s="231"/>
      <c r="G42" s="231"/>
      <c r="H42" s="231"/>
      <c r="I42" s="231"/>
      <c r="J42" s="231"/>
      <c r="K42" s="231"/>
      <c r="L42" s="231"/>
      <c r="M42" s="231"/>
      <c r="N42" s="231"/>
      <c r="O42" s="232"/>
      <c r="P42" s="31"/>
      <c r="Q42" s="241" t="s">
        <v>51</v>
      </c>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31"/>
      <c r="AP42" s="31"/>
      <c r="AQ42" s="31"/>
      <c r="AR42" s="241" t="s">
        <v>50</v>
      </c>
      <c r="AS42" s="241"/>
      <c r="AT42" s="241"/>
      <c r="AU42" s="241"/>
      <c r="AV42" s="241"/>
      <c r="AW42" s="241"/>
      <c r="AX42" s="241"/>
      <c r="AY42" s="241"/>
      <c r="AZ42" s="241"/>
      <c r="BA42" s="241"/>
      <c r="BB42" s="241"/>
      <c r="BC42" s="241"/>
      <c r="BD42" s="32"/>
    </row>
  </sheetData>
  <sheetProtection algorithmName="SHA-512" hashValue="RWFtCuAE99Mqo/+Saz2E+6Z/JwgNYSD508DSpQca6Cqb2M3aIT0FZ05rTLYiUIE1iICx6pcRCO9MOfTA9+fpKg==" saltValue="4DlrkoIxexkDDowXKOqAOg==" spinCount="100000" sheet="1" selectLockedCells="1"/>
  <mergeCells count="85">
    <mergeCell ref="AR42:BC42"/>
    <mergeCell ref="P36:BD36"/>
    <mergeCell ref="Q38:AN38"/>
    <mergeCell ref="AR38:BC38"/>
    <mergeCell ref="Q39:AN39"/>
    <mergeCell ref="AR39:BC39"/>
    <mergeCell ref="A30:BD30"/>
    <mergeCell ref="A36:B42"/>
    <mergeCell ref="C37:O37"/>
    <mergeCell ref="C36:O36"/>
    <mergeCell ref="C39:O39"/>
    <mergeCell ref="C40:O40"/>
    <mergeCell ref="C41:O41"/>
    <mergeCell ref="C42:O42"/>
    <mergeCell ref="A31:BD31"/>
    <mergeCell ref="A32:BD32"/>
    <mergeCell ref="A33:BD33"/>
    <mergeCell ref="A34:BD34"/>
    <mergeCell ref="A35:BD35"/>
    <mergeCell ref="Q41:AN41"/>
    <mergeCell ref="AR41:BC41"/>
    <mergeCell ref="Q42:AN42"/>
    <mergeCell ref="I26:AB26"/>
    <mergeCell ref="I27:AB27"/>
    <mergeCell ref="I28:AB28"/>
    <mergeCell ref="AC26:AL26"/>
    <mergeCell ref="AC27:AL27"/>
    <mergeCell ref="AC28:AL28"/>
    <mergeCell ref="A23:AL23"/>
    <mergeCell ref="AN23:AS23"/>
    <mergeCell ref="I25:AB25"/>
    <mergeCell ref="AC25:AL25"/>
    <mergeCell ref="E21:M22"/>
    <mergeCell ref="P21:Z22"/>
    <mergeCell ref="AC21:AM22"/>
    <mergeCell ref="AP21:BC22"/>
    <mergeCell ref="A20:BD20"/>
    <mergeCell ref="E18:J19"/>
    <mergeCell ref="N18:V19"/>
    <mergeCell ref="Y18:AF19"/>
    <mergeCell ref="AJ18:AR19"/>
    <mergeCell ref="AU18:BD19"/>
    <mergeCell ref="B18:C18"/>
    <mergeCell ref="AS13:BD13"/>
    <mergeCell ref="AS14:BD14"/>
    <mergeCell ref="AS15:BD15"/>
    <mergeCell ref="A17:BD17"/>
    <mergeCell ref="A16:BD16"/>
    <mergeCell ref="A13:H13"/>
    <mergeCell ref="A14:H14"/>
    <mergeCell ref="A15:H15"/>
    <mergeCell ref="I13:AR13"/>
    <mergeCell ref="I14:AR14"/>
    <mergeCell ref="I15:AR15"/>
    <mergeCell ref="A10:BD10"/>
    <mergeCell ref="A11:AB11"/>
    <mergeCell ref="AC11:AE11"/>
    <mergeCell ref="AG11:BC11"/>
    <mergeCell ref="A12:H12"/>
    <mergeCell ref="I12:AR12"/>
    <mergeCell ref="AS12:BD12"/>
    <mergeCell ref="A8:N8"/>
    <mergeCell ref="O8:AB8"/>
    <mergeCell ref="AC8:BD8"/>
    <mergeCell ref="A9:N9"/>
    <mergeCell ref="O9:AB9"/>
    <mergeCell ref="AC9:BD9"/>
    <mergeCell ref="A5:BD5"/>
    <mergeCell ref="A6:N6"/>
    <mergeCell ref="O6:U6"/>
    <mergeCell ref="V6:BD6"/>
    <mergeCell ref="A7:N7"/>
    <mergeCell ref="O7:U7"/>
    <mergeCell ref="V7:BD7"/>
    <mergeCell ref="A4:BD4"/>
    <mergeCell ref="AY2:BD2"/>
    <mergeCell ref="AP2:AX2"/>
    <mergeCell ref="P1:AO1"/>
    <mergeCell ref="P2:AO2"/>
    <mergeCell ref="P3:AO3"/>
    <mergeCell ref="BC3:BD3"/>
    <mergeCell ref="AP1:BD1"/>
    <mergeCell ref="BA3:BB3"/>
    <mergeCell ref="AY3:AZ3"/>
    <mergeCell ref="AP3:AX3"/>
  </mergeCells>
  <pageMargins left="0.45" right="0.4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31750</xdr:colOff>
                    <xdr:row>17</xdr:row>
                    <xdr:rowOff>88900</xdr:rowOff>
                  </from>
                  <to>
                    <xdr:col>4</xdr:col>
                    <xdr:colOff>31750</xdr:colOff>
                    <xdr:row>18</xdr:row>
                    <xdr:rowOff>88900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31750</xdr:colOff>
                    <xdr:row>17</xdr:row>
                    <xdr:rowOff>88900</xdr:rowOff>
                  </from>
                  <to>
                    <xdr:col>13</xdr:col>
                    <xdr:colOff>31750</xdr:colOff>
                    <xdr:row>18</xdr:row>
                    <xdr:rowOff>88900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22</xdr:col>
                    <xdr:colOff>38100</xdr:colOff>
                    <xdr:row>17</xdr:row>
                    <xdr:rowOff>95250</xdr:rowOff>
                  </from>
                  <to>
                    <xdr:col>24</xdr:col>
                    <xdr:colOff>38100</xdr:colOff>
                    <xdr:row>18</xdr:row>
                    <xdr:rowOff>95250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33</xdr:col>
                    <xdr:colOff>31750</xdr:colOff>
                    <xdr:row>17</xdr:row>
                    <xdr:rowOff>95250</xdr:rowOff>
                  </from>
                  <to>
                    <xdr:col>35</xdr:col>
                    <xdr:colOff>31750</xdr:colOff>
                    <xdr:row>18</xdr:row>
                    <xdr:rowOff>95250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44</xdr:col>
                    <xdr:colOff>31750</xdr:colOff>
                    <xdr:row>17</xdr:row>
                    <xdr:rowOff>88900</xdr:rowOff>
                  </from>
                  <to>
                    <xdr:col>46</xdr:col>
                    <xdr:colOff>31750</xdr:colOff>
                    <xdr:row>18</xdr:row>
                    <xdr:rowOff>88900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95250</xdr:rowOff>
                  </from>
                  <to>
                    <xdr:col>4</xdr:col>
                    <xdr:colOff>19050</xdr:colOff>
                    <xdr:row>21</xdr:row>
                    <xdr:rowOff>95250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13</xdr:col>
                    <xdr:colOff>31750</xdr:colOff>
                    <xdr:row>20</xdr:row>
                    <xdr:rowOff>88900</xdr:rowOff>
                  </from>
                  <to>
                    <xdr:col>15</xdr:col>
                    <xdr:colOff>31750</xdr:colOff>
                    <xdr:row>21</xdr:row>
                    <xdr:rowOff>88900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26</xdr:col>
                    <xdr:colOff>31750</xdr:colOff>
                    <xdr:row>20</xdr:row>
                    <xdr:rowOff>95250</xdr:rowOff>
                  </from>
                  <to>
                    <xdr:col>28</xdr:col>
                    <xdr:colOff>31750</xdr:colOff>
                    <xdr:row>21</xdr:row>
                    <xdr:rowOff>95250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39</xdr:col>
                    <xdr:colOff>19050</xdr:colOff>
                    <xdr:row>20</xdr:row>
                    <xdr:rowOff>95250</xdr:rowOff>
                  </from>
                  <to>
                    <xdr:col>41</xdr:col>
                    <xdr:colOff>19050</xdr:colOff>
                    <xdr:row>21</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9"/>
  <sheetViews>
    <sheetView view="pageLayout" zoomScaleNormal="100" workbookViewId="0">
      <selection activeCell="C32" sqref="C32:F38"/>
    </sheetView>
  </sheetViews>
  <sheetFormatPr defaultRowHeight="12.5" x14ac:dyDescent="0.25"/>
  <cols>
    <col min="1" max="1" width="10.453125" style="122" customWidth="1"/>
    <col min="2" max="2" width="14.54296875" style="122" customWidth="1"/>
    <col min="3" max="3" width="6.453125" style="122" customWidth="1"/>
    <col min="4" max="4" width="9.7265625" style="122" customWidth="1"/>
    <col min="5" max="5" width="8.54296875" style="122" customWidth="1"/>
    <col min="6" max="6" width="8.453125" style="122" customWidth="1"/>
    <col min="7" max="7" width="6.453125" style="122" customWidth="1"/>
    <col min="8" max="8" width="10" style="122" customWidth="1"/>
    <col min="9" max="10" width="8.54296875" style="122" customWidth="1"/>
    <col min="11" max="11" width="6.453125" style="122" customWidth="1"/>
    <col min="12" max="12" width="10.1796875" style="122" customWidth="1"/>
    <col min="13" max="13" width="8.54296875" style="122" customWidth="1"/>
    <col min="14" max="14" width="9.7265625" style="122" customWidth="1"/>
    <col min="15" max="242" width="9.1796875" style="122"/>
    <col min="243" max="243" width="10.453125" style="122" customWidth="1"/>
    <col min="244" max="244" width="14.54296875" style="122" customWidth="1"/>
    <col min="245" max="245" width="6.453125" style="122" customWidth="1"/>
    <col min="246" max="246" width="9.7265625" style="122" customWidth="1"/>
    <col min="247" max="247" width="8.54296875" style="122" customWidth="1"/>
    <col min="248" max="248" width="9.7265625" style="122" customWidth="1"/>
    <col min="249" max="249" width="6.453125" style="122" customWidth="1"/>
    <col min="250" max="250" width="9.7265625" style="122" customWidth="1"/>
    <col min="251" max="251" width="8.54296875" style="122" customWidth="1"/>
    <col min="252" max="252" width="9.7265625" style="122" customWidth="1"/>
    <col min="253" max="253" width="6.453125" style="122" customWidth="1"/>
    <col min="254" max="254" width="9.7265625" style="122" customWidth="1"/>
    <col min="255" max="255" width="8.54296875" style="122" customWidth="1"/>
    <col min="256" max="256" width="9.7265625" style="122" customWidth="1"/>
    <col min="257" max="257" width="10.453125" style="122" customWidth="1"/>
    <col min="258" max="258" width="14.54296875" style="122" customWidth="1"/>
    <col min="259" max="259" width="6.453125" style="122" customWidth="1"/>
    <col min="260" max="260" width="9.7265625" style="122" customWidth="1"/>
    <col min="261" max="261" width="8.54296875" style="122" customWidth="1"/>
    <col min="262" max="262" width="9.7265625" style="122" customWidth="1"/>
    <col min="263" max="263" width="6.453125" style="122" customWidth="1"/>
    <col min="264" max="264" width="9.7265625" style="122" customWidth="1"/>
    <col min="265" max="265" width="8.54296875" style="122" customWidth="1"/>
    <col min="266" max="266" width="9.7265625" style="122" customWidth="1"/>
    <col min="267" max="267" width="6.453125" style="122" customWidth="1"/>
    <col min="268" max="268" width="9.7265625" style="122" customWidth="1"/>
    <col min="269" max="269" width="8.54296875" style="122" customWidth="1"/>
    <col min="270" max="270" width="9.7265625" style="122" customWidth="1"/>
    <col min="271" max="498" width="9.1796875" style="122"/>
    <col min="499" max="499" width="10.453125" style="122" customWidth="1"/>
    <col min="500" max="500" width="14.54296875" style="122" customWidth="1"/>
    <col min="501" max="501" width="6.453125" style="122" customWidth="1"/>
    <col min="502" max="502" width="9.7265625" style="122" customWidth="1"/>
    <col min="503" max="503" width="8.54296875" style="122" customWidth="1"/>
    <col min="504" max="504" width="9.7265625" style="122" customWidth="1"/>
    <col min="505" max="505" width="6.453125" style="122" customWidth="1"/>
    <col min="506" max="506" width="9.7265625" style="122" customWidth="1"/>
    <col min="507" max="507" width="8.54296875" style="122" customWidth="1"/>
    <col min="508" max="508" width="9.7265625" style="122" customWidth="1"/>
    <col min="509" max="509" width="6.453125" style="122" customWidth="1"/>
    <col min="510" max="510" width="9.7265625" style="122" customWidth="1"/>
    <col min="511" max="511" width="8.54296875" style="122" customWidth="1"/>
    <col min="512" max="512" width="9.7265625" style="122" customWidth="1"/>
    <col min="513" max="513" width="10.453125" style="122" customWidth="1"/>
    <col min="514" max="514" width="14.54296875" style="122" customWidth="1"/>
    <col min="515" max="515" width="6.453125" style="122" customWidth="1"/>
    <col min="516" max="516" width="9.7265625" style="122" customWidth="1"/>
    <col min="517" max="517" width="8.54296875" style="122" customWidth="1"/>
    <col min="518" max="518" width="9.7265625" style="122" customWidth="1"/>
    <col min="519" max="519" width="6.453125" style="122" customWidth="1"/>
    <col min="520" max="520" width="9.7265625" style="122" customWidth="1"/>
    <col min="521" max="521" width="8.54296875" style="122" customWidth="1"/>
    <col min="522" max="522" width="9.7265625" style="122" customWidth="1"/>
    <col min="523" max="523" width="6.453125" style="122" customWidth="1"/>
    <col min="524" max="524" width="9.7265625" style="122" customWidth="1"/>
    <col min="525" max="525" width="8.54296875" style="122" customWidth="1"/>
    <col min="526" max="526" width="9.7265625" style="122" customWidth="1"/>
    <col min="527" max="754" width="9.1796875" style="122"/>
    <col min="755" max="755" width="10.453125" style="122" customWidth="1"/>
    <col min="756" max="756" width="14.54296875" style="122" customWidth="1"/>
    <col min="757" max="757" width="6.453125" style="122" customWidth="1"/>
    <col min="758" max="758" width="9.7265625" style="122" customWidth="1"/>
    <col min="759" max="759" width="8.54296875" style="122" customWidth="1"/>
    <col min="760" max="760" width="9.7265625" style="122" customWidth="1"/>
    <col min="761" max="761" width="6.453125" style="122" customWidth="1"/>
    <col min="762" max="762" width="9.7265625" style="122" customWidth="1"/>
    <col min="763" max="763" width="8.54296875" style="122" customWidth="1"/>
    <col min="764" max="764" width="9.7265625" style="122" customWidth="1"/>
    <col min="765" max="765" width="6.453125" style="122" customWidth="1"/>
    <col min="766" max="766" width="9.7265625" style="122" customWidth="1"/>
    <col min="767" max="767" width="8.54296875" style="122" customWidth="1"/>
    <col min="768" max="768" width="9.7265625" style="122" customWidth="1"/>
    <col min="769" max="769" width="10.453125" style="122" customWidth="1"/>
    <col min="770" max="770" width="14.54296875" style="122" customWidth="1"/>
    <col min="771" max="771" width="6.453125" style="122" customWidth="1"/>
    <col min="772" max="772" width="9.7265625" style="122" customWidth="1"/>
    <col min="773" max="773" width="8.54296875" style="122" customWidth="1"/>
    <col min="774" max="774" width="9.7265625" style="122" customWidth="1"/>
    <col min="775" max="775" width="6.453125" style="122" customWidth="1"/>
    <col min="776" max="776" width="9.7265625" style="122" customWidth="1"/>
    <col min="777" max="777" width="8.54296875" style="122" customWidth="1"/>
    <col min="778" max="778" width="9.7265625" style="122" customWidth="1"/>
    <col min="779" max="779" width="6.453125" style="122" customWidth="1"/>
    <col min="780" max="780" width="9.7265625" style="122" customWidth="1"/>
    <col min="781" max="781" width="8.54296875" style="122" customWidth="1"/>
    <col min="782" max="782" width="9.7265625" style="122" customWidth="1"/>
    <col min="783" max="1010" width="9.1796875" style="122"/>
    <col min="1011" max="1011" width="10.453125" style="122" customWidth="1"/>
    <col min="1012" max="1012" width="14.54296875" style="122" customWidth="1"/>
    <col min="1013" max="1013" width="6.453125" style="122" customWidth="1"/>
    <col min="1014" max="1014" width="9.7265625" style="122" customWidth="1"/>
    <col min="1015" max="1015" width="8.54296875" style="122" customWidth="1"/>
    <col min="1016" max="1016" width="9.7265625" style="122" customWidth="1"/>
    <col min="1017" max="1017" width="6.453125" style="122" customWidth="1"/>
    <col min="1018" max="1018" width="9.7265625" style="122" customWidth="1"/>
    <col min="1019" max="1019" width="8.54296875" style="122" customWidth="1"/>
    <col min="1020" max="1020" width="9.7265625" style="122" customWidth="1"/>
    <col min="1021" max="1021" width="6.453125" style="122" customWidth="1"/>
    <col min="1022" max="1022" width="9.7265625" style="122" customWidth="1"/>
    <col min="1023" max="1023" width="8.54296875" style="122" customWidth="1"/>
    <col min="1024" max="1024" width="9.7265625" style="122" customWidth="1"/>
    <col min="1025" max="1025" width="10.453125" style="122" customWidth="1"/>
    <col min="1026" max="1026" width="14.54296875" style="122" customWidth="1"/>
    <col min="1027" max="1027" width="6.453125" style="122" customWidth="1"/>
    <col min="1028" max="1028" width="9.7265625" style="122" customWidth="1"/>
    <col min="1029" max="1029" width="8.54296875" style="122" customWidth="1"/>
    <col min="1030" max="1030" width="9.7265625" style="122" customWidth="1"/>
    <col min="1031" max="1031" width="6.453125" style="122" customWidth="1"/>
    <col min="1032" max="1032" width="9.7265625" style="122" customWidth="1"/>
    <col min="1033" max="1033" width="8.54296875" style="122" customWidth="1"/>
    <col min="1034" max="1034" width="9.7265625" style="122" customWidth="1"/>
    <col min="1035" max="1035" width="6.453125" style="122" customWidth="1"/>
    <col min="1036" max="1036" width="9.7265625" style="122" customWidth="1"/>
    <col min="1037" max="1037" width="8.54296875" style="122" customWidth="1"/>
    <col min="1038" max="1038" width="9.7265625" style="122" customWidth="1"/>
    <col min="1039" max="1266" width="9.1796875" style="122"/>
    <col min="1267" max="1267" width="10.453125" style="122" customWidth="1"/>
    <col min="1268" max="1268" width="14.54296875" style="122" customWidth="1"/>
    <col min="1269" max="1269" width="6.453125" style="122" customWidth="1"/>
    <col min="1270" max="1270" width="9.7265625" style="122" customWidth="1"/>
    <col min="1271" max="1271" width="8.54296875" style="122" customWidth="1"/>
    <col min="1272" max="1272" width="9.7265625" style="122" customWidth="1"/>
    <col min="1273" max="1273" width="6.453125" style="122" customWidth="1"/>
    <col min="1274" max="1274" width="9.7265625" style="122" customWidth="1"/>
    <col min="1275" max="1275" width="8.54296875" style="122" customWidth="1"/>
    <col min="1276" max="1276" width="9.7265625" style="122" customWidth="1"/>
    <col min="1277" max="1277" width="6.453125" style="122" customWidth="1"/>
    <col min="1278" max="1278" width="9.7265625" style="122" customWidth="1"/>
    <col min="1279" max="1279" width="8.54296875" style="122" customWidth="1"/>
    <col min="1280" max="1280" width="9.7265625" style="122" customWidth="1"/>
    <col min="1281" max="1281" width="10.453125" style="122" customWidth="1"/>
    <col min="1282" max="1282" width="14.54296875" style="122" customWidth="1"/>
    <col min="1283" max="1283" width="6.453125" style="122" customWidth="1"/>
    <col min="1284" max="1284" width="9.7265625" style="122" customWidth="1"/>
    <col min="1285" max="1285" width="8.54296875" style="122" customWidth="1"/>
    <col min="1286" max="1286" width="9.7265625" style="122" customWidth="1"/>
    <col min="1287" max="1287" width="6.453125" style="122" customWidth="1"/>
    <col min="1288" max="1288" width="9.7265625" style="122" customWidth="1"/>
    <col min="1289" max="1289" width="8.54296875" style="122" customWidth="1"/>
    <col min="1290" max="1290" width="9.7265625" style="122" customWidth="1"/>
    <col min="1291" max="1291" width="6.453125" style="122" customWidth="1"/>
    <col min="1292" max="1292" width="9.7265625" style="122" customWidth="1"/>
    <col min="1293" max="1293" width="8.54296875" style="122" customWidth="1"/>
    <col min="1294" max="1294" width="9.7265625" style="122" customWidth="1"/>
    <col min="1295" max="1522" width="9.1796875" style="122"/>
    <col min="1523" max="1523" width="10.453125" style="122" customWidth="1"/>
    <col min="1524" max="1524" width="14.54296875" style="122" customWidth="1"/>
    <col min="1525" max="1525" width="6.453125" style="122" customWidth="1"/>
    <col min="1526" max="1526" width="9.7265625" style="122" customWidth="1"/>
    <col min="1527" max="1527" width="8.54296875" style="122" customWidth="1"/>
    <col min="1528" max="1528" width="9.7265625" style="122" customWidth="1"/>
    <col min="1529" max="1529" width="6.453125" style="122" customWidth="1"/>
    <col min="1530" max="1530" width="9.7265625" style="122" customWidth="1"/>
    <col min="1531" max="1531" width="8.54296875" style="122" customWidth="1"/>
    <col min="1532" max="1532" width="9.7265625" style="122" customWidth="1"/>
    <col min="1533" max="1533" width="6.453125" style="122" customWidth="1"/>
    <col min="1534" max="1534" width="9.7265625" style="122" customWidth="1"/>
    <col min="1535" max="1535" width="8.54296875" style="122" customWidth="1"/>
    <col min="1536" max="1536" width="9.7265625" style="122" customWidth="1"/>
    <col min="1537" max="1537" width="10.453125" style="122" customWidth="1"/>
    <col min="1538" max="1538" width="14.54296875" style="122" customWidth="1"/>
    <col min="1539" max="1539" width="6.453125" style="122" customWidth="1"/>
    <col min="1540" max="1540" width="9.7265625" style="122" customWidth="1"/>
    <col min="1541" max="1541" width="8.54296875" style="122" customWidth="1"/>
    <col min="1542" max="1542" width="9.7265625" style="122" customWidth="1"/>
    <col min="1543" max="1543" width="6.453125" style="122" customWidth="1"/>
    <col min="1544" max="1544" width="9.7265625" style="122" customWidth="1"/>
    <col min="1545" max="1545" width="8.54296875" style="122" customWidth="1"/>
    <col min="1546" max="1546" width="9.7265625" style="122" customWidth="1"/>
    <col min="1547" max="1547" width="6.453125" style="122" customWidth="1"/>
    <col min="1548" max="1548" width="9.7265625" style="122" customWidth="1"/>
    <col min="1549" max="1549" width="8.54296875" style="122" customWidth="1"/>
    <col min="1550" max="1550" width="9.7265625" style="122" customWidth="1"/>
    <col min="1551" max="1778" width="9.1796875" style="122"/>
    <col min="1779" max="1779" width="10.453125" style="122" customWidth="1"/>
    <col min="1780" max="1780" width="14.54296875" style="122" customWidth="1"/>
    <col min="1781" max="1781" width="6.453125" style="122" customWidth="1"/>
    <col min="1782" max="1782" width="9.7265625" style="122" customWidth="1"/>
    <col min="1783" max="1783" width="8.54296875" style="122" customWidth="1"/>
    <col min="1784" max="1784" width="9.7265625" style="122" customWidth="1"/>
    <col min="1785" max="1785" width="6.453125" style="122" customWidth="1"/>
    <col min="1786" max="1786" width="9.7265625" style="122" customWidth="1"/>
    <col min="1787" max="1787" width="8.54296875" style="122" customWidth="1"/>
    <col min="1788" max="1788" width="9.7265625" style="122" customWidth="1"/>
    <col min="1789" max="1789" width="6.453125" style="122" customWidth="1"/>
    <col min="1790" max="1790" width="9.7265625" style="122" customWidth="1"/>
    <col min="1791" max="1791" width="8.54296875" style="122" customWidth="1"/>
    <col min="1792" max="1792" width="9.7265625" style="122" customWidth="1"/>
    <col min="1793" max="1793" width="10.453125" style="122" customWidth="1"/>
    <col min="1794" max="1794" width="14.54296875" style="122" customWidth="1"/>
    <col min="1795" max="1795" width="6.453125" style="122" customWidth="1"/>
    <col min="1796" max="1796" width="9.7265625" style="122" customWidth="1"/>
    <col min="1797" max="1797" width="8.54296875" style="122" customWidth="1"/>
    <col min="1798" max="1798" width="9.7265625" style="122" customWidth="1"/>
    <col min="1799" max="1799" width="6.453125" style="122" customWidth="1"/>
    <col min="1800" max="1800" width="9.7265625" style="122" customWidth="1"/>
    <col min="1801" max="1801" width="8.54296875" style="122" customWidth="1"/>
    <col min="1802" max="1802" width="9.7265625" style="122" customWidth="1"/>
    <col min="1803" max="1803" width="6.453125" style="122" customWidth="1"/>
    <col min="1804" max="1804" width="9.7265625" style="122" customWidth="1"/>
    <col min="1805" max="1805" width="8.54296875" style="122" customWidth="1"/>
    <col min="1806" max="1806" width="9.7265625" style="122" customWidth="1"/>
    <col min="1807" max="2034" width="9.1796875" style="122"/>
    <col min="2035" max="2035" width="10.453125" style="122" customWidth="1"/>
    <col min="2036" max="2036" width="14.54296875" style="122" customWidth="1"/>
    <col min="2037" max="2037" width="6.453125" style="122" customWidth="1"/>
    <col min="2038" max="2038" width="9.7265625" style="122" customWidth="1"/>
    <col min="2039" max="2039" width="8.54296875" style="122" customWidth="1"/>
    <col min="2040" max="2040" width="9.7265625" style="122" customWidth="1"/>
    <col min="2041" max="2041" width="6.453125" style="122" customWidth="1"/>
    <col min="2042" max="2042" width="9.7265625" style="122" customWidth="1"/>
    <col min="2043" max="2043" width="8.54296875" style="122" customWidth="1"/>
    <col min="2044" max="2044" width="9.7265625" style="122" customWidth="1"/>
    <col min="2045" max="2045" width="6.453125" style="122" customWidth="1"/>
    <col min="2046" max="2046" width="9.7265625" style="122" customWidth="1"/>
    <col min="2047" max="2047" width="8.54296875" style="122" customWidth="1"/>
    <col min="2048" max="2048" width="9.7265625" style="122" customWidth="1"/>
    <col min="2049" max="2049" width="10.453125" style="122" customWidth="1"/>
    <col min="2050" max="2050" width="14.54296875" style="122" customWidth="1"/>
    <col min="2051" max="2051" width="6.453125" style="122" customWidth="1"/>
    <col min="2052" max="2052" width="9.7265625" style="122" customWidth="1"/>
    <col min="2053" max="2053" width="8.54296875" style="122" customWidth="1"/>
    <col min="2054" max="2054" width="9.7265625" style="122" customWidth="1"/>
    <col min="2055" max="2055" width="6.453125" style="122" customWidth="1"/>
    <col min="2056" max="2056" width="9.7265625" style="122" customWidth="1"/>
    <col min="2057" max="2057" width="8.54296875" style="122" customWidth="1"/>
    <col min="2058" max="2058" width="9.7265625" style="122" customWidth="1"/>
    <col min="2059" max="2059" width="6.453125" style="122" customWidth="1"/>
    <col min="2060" max="2060" width="9.7265625" style="122" customWidth="1"/>
    <col min="2061" max="2061" width="8.54296875" style="122" customWidth="1"/>
    <col min="2062" max="2062" width="9.7265625" style="122" customWidth="1"/>
    <col min="2063" max="2290" width="9.1796875" style="122"/>
    <col min="2291" max="2291" width="10.453125" style="122" customWidth="1"/>
    <col min="2292" max="2292" width="14.54296875" style="122" customWidth="1"/>
    <col min="2293" max="2293" width="6.453125" style="122" customWidth="1"/>
    <col min="2294" max="2294" width="9.7265625" style="122" customWidth="1"/>
    <col min="2295" max="2295" width="8.54296875" style="122" customWidth="1"/>
    <col min="2296" max="2296" width="9.7265625" style="122" customWidth="1"/>
    <col min="2297" max="2297" width="6.453125" style="122" customWidth="1"/>
    <col min="2298" max="2298" width="9.7265625" style="122" customWidth="1"/>
    <col min="2299" max="2299" width="8.54296875" style="122" customWidth="1"/>
    <col min="2300" max="2300" width="9.7265625" style="122" customWidth="1"/>
    <col min="2301" max="2301" width="6.453125" style="122" customWidth="1"/>
    <col min="2302" max="2302" width="9.7265625" style="122" customWidth="1"/>
    <col min="2303" max="2303" width="8.54296875" style="122" customWidth="1"/>
    <col min="2304" max="2304" width="9.7265625" style="122" customWidth="1"/>
    <col min="2305" max="2305" width="10.453125" style="122" customWidth="1"/>
    <col min="2306" max="2306" width="14.54296875" style="122" customWidth="1"/>
    <col min="2307" max="2307" width="6.453125" style="122" customWidth="1"/>
    <col min="2308" max="2308" width="9.7265625" style="122" customWidth="1"/>
    <col min="2309" max="2309" width="8.54296875" style="122" customWidth="1"/>
    <col min="2310" max="2310" width="9.7265625" style="122" customWidth="1"/>
    <col min="2311" max="2311" width="6.453125" style="122" customWidth="1"/>
    <col min="2312" max="2312" width="9.7265625" style="122" customWidth="1"/>
    <col min="2313" max="2313" width="8.54296875" style="122" customWidth="1"/>
    <col min="2314" max="2314" width="9.7265625" style="122" customWidth="1"/>
    <col min="2315" max="2315" width="6.453125" style="122" customWidth="1"/>
    <col min="2316" max="2316" width="9.7265625" style="122" customWidth="1"/>
    <col min="2317" max="2317" width="8.54296875" style="122" customWidth="1"/>
    <col min="2318" max="2318" width="9.7265625" style="122" customWidth="1"/>
    <col min="2319" max="2546" width="9.1796875" style="122"/>
    <col min="2547" max="2547" width="10.453125" style="122" customWidth="1"/>
    <col min="2548" max="2548" width="14.54296875" style="122" customWidth="1"/>
    <col min="2549" max="2549" width="6.453125" style="122" customWidth="1"/>
    <col min="2550" max="2550" width="9.7265625" style="122" customWidth="1"/>
    <col min="2551" max="2551" width="8.54296875" style="122" customWidth="1"/>
    <col min="2552" max="2552" width="9.7265625" style="122" customWidth="1"/>
    <col min="2553" max="2553" width="6.453125" style="122" customWidth="1"/>
    <col min="2554" max="2554" width="9.7265625" style="122" customWidth="1"/>
    <col min="2555" max="2555" width="8.54296875" style="122" customWidth="1"/>
    <col min="2556" max="2556" width="9.7265625" style="122" customWidth="1"/>
    <col min="2557" max="2557" width="6.453125" style="122" customWidth="1"/>
    <col min="2558" max="2558" width="9.7265625" style="122" customWidth="1"/>
    <col min="2559" max="2559" width="8.54296875" style="122" customWidth="1"/>
    <col min="2560" max="2560" width="9.7265625" style="122" customWidth="1"/>
    <col min="2561" max="2561" width="10.453125" style="122" customWidth="1"/>
    <col min="2562" max="2562" width="14.54296875" style="122" customWidth="1"/>
    <col min="2563" max="2563" width="6.453125" style="122" customWidth="1"/>
    <col min="2564" max="2564" width="9.7265625" style="122" customWidth="1"/>
    <col min="2565" max="2565" width="8.54296875" style="122" customWidth="1"/>
    <col min="2566" max="2566" width="9.7265625" style="122" customWidth="1"/>
    <col min="2567" max="2567" width="6.453125" style="122" customWidth="1"/>
    <col min="2568" max="2568" width="9.7265625" style="122" customWidth="1"/>
    <col min="2569" max="2569" width="8.54296875" style="122" customWidth="1"/>
    <col min="2570" max="2570" width="9.7265625" style="122" customWidth="1"/>
    <col min="2571" max="2571" width="6.453125" style="122" customWidth="1"/>
    <col min="2572" max="2572" width="9.7265625" style="122" customWidth="1"/>
    <col min="2573" max="2573" width="8.54296875" style="122" customWidth="1"/>
    <col min="2574" max="2574" width="9.7265625" style="122" customWidth="1"/>
    <col min="2575" max="2802" width="9.1796875" style="122"/>
    <col min="2803" max="2803" width="10.453125" style="122" customWidth="1"/>
    <col min="2804" max="2804" width="14.54296875" style="122" customWidth="1"/>
    <col min="2805" max="2805" width="6.453125" style="122" customWidth="1"/>
    <col min="2806" max="2806" width="9.7265625" style="122" customWidth="1"/>
    <col min="2807" max="2807" width="8.54296875" style="122" customWidth="1"/>
    <col min="2808" max="2808" width="9.7265625" style="122" customWidth="1"/>
    <col min="2809" max="2809" width="6.453125" style="122" customWidth="1"/>
    <col min="2810" max="2810" width="9.7265625" style="122" customWidth="1"/>
    <col min="2811" max="2811" width="8.54296875" style="122" customWidth="1"/>
    <col min="2812" max="2812" width="9.7265625" style="122" customWidth="1"/>
    <col min="2813" max="2813" width="6.453125" style="122" customWidth="1"/>
    <col min="2814" max="2814" width="9.7265625" style="122" customWidth="1"/>
    <col min="2815" max="2815" width="8.54296875" style="122" customWidth="1"/>
    <col min="2816" max="2816" width="9.7265625" style="122" customWidth="1"/>
    <col min="2817" max="2817" width="10.453125" style="122" customWidth="1"/>
    <col min="2818" max="2818" width="14.54296875" style="122" customWidth="1"/>
    <col min="2819" max="2819" width="6.453125" style="122" customWidth="1"/>
    <col min="2820" max="2820" width="9.7265625" style="122" customWidth="1"/>
    <col min="2821" max="2821" width="8.54296875" style="122" customWidth="1"/>
    <col min="2822" max="2822" width="9.7265625" style="122" customWidth="1"/>
    <col min="2823" max="2823" width="6.453125" style="122" customWidth="1"/>
    <col min="2824" max="2824" width="9.7265625" style="122" customWidth="1"/>
    <col min="2825" max="2825" width="8.54296875" style="122" customWidth="1"/>
    <col min="2826" max="2826" width="9.7265625" style="122" customWidth="1"/>
    <col min="2827" max="2827" width="6.453125" style="122" customWidth="1"/>
    <col min="2828" max="2828" width="9.7265625" style="122" customWidth="1"/>
    <col min="2829" max="2829" width="8.54296875" style="122" customWidth="1"/>
    <col min="2830" max="2830" width="9.7265625" style="122" customWidth="1"/>
    <col min="2831" max="3058" width="9.1796875" style="122"/>
    <col min="3059" max="3059" width="10.453125" style="122" customWidth="1"/>
    <col min="3060" max="3060" width="14.54296875" style="122" customWidth="1"/>
    <col min="3061" max="3061" width="6.453125" style="122" customWidth="1"/>
    <col min="3062" max="3062" width="9.7265625" style="122" customWidth="1"/>
    <col min="3063" max="3063" width="8.54296875" style="122" customWidth="1"/>
    <col min="3064" max="3064" width="9.7265625" style="122" customWidth="1"/>
    <col min="3065" max="3065" width="6.453125" style="122" customWidth="1"/>
    <col min="3066" max="3066" width="9.7265625" style="122" customWidth="1"/>
    <col min="3067" max="3067" width="8.54296875" style="122" customWidth="1"/>
    <col min="3068" max="3068" width="9.7265625" style="122" customWidth="1"/>
    <col min="3069" max="3069" width="6.453125" style="122" customWidth="1"/>
    <col min="3070" max="3070" width="9.7265625" style="122" customWidth="1"/>
    <col min="3071" max="3071" width="8.54296875" style="122" customWidth="1"/>
    <col min="3072" max="3072" width="9.7265625" style="122" customWidth="1"/>
    <col min="3073" max="3073" width="10.453125" style="122" customWidth="1"/>
    <col min="3074" max="3074" width="14.54296875" style="122" customWidth="1"/>
    <col min="3075" max="3075" width="6.453125" style="122" customWidth="1"/>
    <col min="3076" max="3076" width="9.7265625" style="122" customWidth="1"/>
    <col min="3077" max="3077" width="8.54296875" style="122" customWidth="1"/>
    <col min="3078" max="3078" width="9.7265625" style="122" customWidth="1"/>
    <col min="3079" max="3079" width="6.453125" style="122" customWidth="1"/>
    <col min="3080" max="3080" width="9.7265625" style="122" customWidth="1"/>
    <col min="3081" max="3081" width="8.54296875" style="122" customWidth="1"/>
    <col min="3082" max="3082" width="9.7265625" style="122" customWidth="1"/>
    <col min="3083" max="3083" width="6.453125" style="122" customWidth="1"/>
    <col min="3084" max="3084" width="9.7265625" style="122" customWidth="1"/>
    <col min="3085" max="3085" width="8.54296875" style="122" customWidth="1"/>
    <col min="3086" max="3086" width="9.7265625" style="122" customWidth="1"/>
    <col min="3087" max="3314" width="9.1796875" style="122"/>
    <col min="3315" max="3315" width="10.453125" style="122" customWidth="1"/>
    <col min="3316" max="3316" width="14.54296875" style="122" customWidth="1"/>
    <col min="3317" max="3317" width="6.453125" style="122" customWidth="1"/>
    <col min="3318" max="3318" width="9.7265625" style="122" customWidth="1"/>
    <col min="3319" max="3319" width="8.54296875" style="122" customWidth="1"/>
    <col min="3320" max="3320" width="9.7265625" style="122" customWidth="1"/>
    <col min="3321" max="3321" width="6.453125" style="122" customWidth="1"/>
    <col min="3322" max="3322" width="9.7265625" style="122" customWidth="1"/>
    <col min="3323" max="3323" width="8.54296875" style="122" customWidth="1"/>
    <col min="3324" max="3324" width="9.7265625" style="122" customWidth="1"/>
    <col min="3325" max="3325" width="6.453125" style="122" customWidth="1"/>
    <col min="3326" max="3326" width="9.7265625" style="122" customWidth="1"/>
    <col min="3327" max="3327" width="8.54296875" style="122" customWidth="1"/>
    <col min="3328" max="3328" width="9.7265625" style="122" customWidth="1"/>
    <col min="3329" max="3329" width="10.453125" style="122" customWidth="1"/>
    <col min="3330" max="3330" width="14.54296875" style="122" customWidth="1"/>
    <col min="3331" max="3331" width="6.453125" style="122" customWidth="1"/>
    <col min="3332" max="3332" width="9.7265625" style="122" customWidth="1"/>
    <col min="3333" max="3333" width="8.54296875" style="122" customWidth="1"/>
    <col min="3334" max="3334" width="9.7265625" style="122" customWidth="1"/>
    <col min="3335" max="3335" width="6.453125" style="122" customWidth="1"/>
    <col min="3336" max="3336" width="9.7265625" style="122" customWidth="1"/>
    <col min="3337" max="3337" width="8.54296875" style="122" customWidth="1"/>
    <col min="3338" max="3338" width="9.7265625" style="122" customWidth="1"/>
    <col min="3339" max="3339" width="6.453125" style="122" customWidth="1"/>
    <col min="3340" max="3340" width="9.7265625" style="122" customWidth="1"/>
    <col min="3341" max="3341" width="8.54296875" style="122" customWidth="1"/>
    <col min="3342" max="3342" width="9.7265625" style="122" customWidth="1"/>
    <col min="3343" max="3570" width="9.1796875" style="122"/>
    <col min="3571" max="3571" width="10.453125" style="122" customWidth="1"/>
    <col min="3572" max="3572" width="14.54296875" style="122" customWidth="1"/>
    <col min="3573" max="3573" width="6.453125" style="122" customWidth="1"/>
    <col min="3574" max="3574" width="9.7265625" style="122" customWidth="1"/>
    <col min="3575" max="3575" width="8.54296875" style="122" customWidth="1"/>
    <col min="3576" max="3576" width="9.7265625" style="122" customWidth="1"/>
    <col min="3577" max="3577" width="6.453125" style="122" customWidth="1"/>
    <col min="3578" max="3578" width="9.7265625" style="122" customWidth="1"/>
    <col min="3579" max="3579" width="8.54296875" style="122" customWidth="1"/>
    <col min="3580" max="3580" width="9.7265625" style="122" customWidth="1"/>
    <col min="3581" max="3581" width="6.453125" style="122" customWidth="1"/>
    <col min="3582" max="3582" width="9.7265625" style="122" customWidth="1"/>
    <col min="3583" max="3583" width="8.54296875" style="122" customWidth="1"/>
    <col min="3584" max="3584" width="9.7265625" style="122" customWidth="1"/>
    <col min="3585" max="3585" width="10.453125" style="122" customWidth="1"/>
    <col min="3586" max="3586" width="14.54296875" style="122" customWidth="1"/>
    <col min="3587" max="3587" width="6.453125" style="122" customWidth="1"/>
    <col min="3588" max="3588" width="9.7265625" style="122" customWidth="1"/>
    <col min="3589" max="3589" width="8.54296875" style="122" customWidth="1"/>
    <col min="3590" max="3590" width="9.7265625" style="122" customWidth="1"/>
    <col min="3591" max="3591" width="6.453125" style="122" customWidth="1"/>
    <col min="3592" max="3592" width="9.7265625" style="122" customWidth="1"/>
    <col min="3593" max="3593" width="8.54296875" style="122" customWidth="1"/>
    <col min="3594" max="3594" width="9.7265625" style="122" customWidth="1"/>
    <col min="3595" max="3595" width="6.453125" style="122" customWidth="1"/>
    <col min="3596" max="3596" width="9.7265625" style="122" customWidth="1"/>
    <col min="3597" max="3597" width="8.54296875" style="122" customWidth="1"/>
    <col min="3598" max="3598" width="9.7265625" style="122" customWidth="1"/>
    <col min="3599" max="3826" width="9.1796875" style="122"/>
    <col min="3827" max="3827" width="10.453125" style="122" customWidth="1"/>
    <col min="3828" max="3828" width="14.54296875" style="122" customWidth="1"/>
    <col min="3829" max="3829" width="6.453125" style="122" customWidth="1"/>
    <col min="3830" max="3830" width="9.7265625" style="122" customWidth="1"/>
    <col min="3831" max="3831" width="8.54296875" style="122" customWidth="1"/>
    <col min="3832" max="3832" width="9.7265625" style="122" customWidth="1"/>
    <col min="3833" max="3833" width="6.453125" style="122" customWidth="1"/>
    <col min="3834" max="3834" width="9.7265625" style="122" customWidth="1"/>
    <col min="3835" max="3835" width="8.54296875" style="122" customWidth="1"/>
    <col min="3836" max="3836" width="9.7265625" style="122" customWidth="1"/>
    <col min="3837" max="3837" width="6.453125" style="122" customWidth="1"/>
    <col min="3838" max="3838" width="9.7265625" style="122" customWidth="1"/>
    <col min="3839" max="3839" width="8.54296875" style="122" customWidth="1"/>
    <col min="3840" max="3840" width="9.7265625" style="122" customWidth="1"/>
    <col min="3841" max="3841" width="10.453125" style="122" customWidth="1"/>
    <col min="3842" max="3842" width="14.54296875" style="122" customWidth="1"/>
    <col min="3843" max="3843" width="6.453125" style="122" customWidth="1"/>
    <col min="3844" max="3844" width="9.7265625" style="122" customWidth="1"/>
    <col min="3845" max="3845" width="8.54296875" style="122" customWidth="1"/>
    <col min="3846" max="3846" width="9.7265625" style="122" customWidth="1"/>
    <col min="3847" max="3847" width="6.453125" style="122" customWidth="1"/>
    <col min="3848" max="3848" width="9.7265625" style="122" customWidth="1"/>
    <col min="3849" max="3849" width="8.54296875" style="122" customWidth="1"/>
    <col min="3850" max="3850" width="9.7265625" style="122" customWidth="1"/>
    <col min="3851" max="3851" width="6.453125" style="122" customWidth="1"/>
    <col min="3852" max="3852" width="9.7265625" style="122" customWidth="1"/>
    <col min="3853" max="3853" width="8.54296875" style="122" customWidth="1"/>
    <col min="3854" max="3854" width="9.7265625" style="122" customWidth="1"/>
    <col min="3855" max="4082" width="9.1796875" style="122"/>
    <col min="4083" max="4083" width="10.453125" style="122" customWidth="1"/>
    <col min="4084" max="4084" width="14.54296875" style="122" customWidth="1"/>
    <col min="4085" max="4085" width="6.453125" style="122" customWidth="1"/>
    <col min="4086" max="4086" width="9.7265625" style="122" customWidth="1"/>
    <col min="4087" max="4087" width="8.54296875" style="122" customWidth="1"/>
    <col min="4088" max="4088" width="9.7265625" style="122" customWidth="1"/>
    <col min="4089" max="4089" width="6.453125" style="122" customWidth="1"/>
    <col min="4090" max="4090" width="9.7265625" style="122" customWidth="1"/>
    <col min="4091" max="4091" width="8.54296875" style="122" customWidth="1"/>
    <col min="4092" max="4092" width="9.7265625" style="122" customWidth="1"/>
    <col min="4093" max="4093" width="6.453125" style="122" customWidth="1"/>
    <col min="4094" max="4094" width="9.7265625" style="122" customWidth="1"/>
    <col min="4095" max="4095" width="8.54296875" style="122" customWidth="1"/>
    <col min="4096" max="4096" width="9.7265625" style="122" customWidth="1"/>
    <col min="4097" max="4097" width="10.453125" style="122" customWidth="1"/>
    <col min="4098" max="4098" width="14.54296875" style="122" customWidth="1"/>
    <col min="4099" max="4099" width="6.453125" style="122" customWidth="1"/>
    <col min="4100" max="4100" width="9.7265625" style="122" customWidth="1"/>
    <col min="4101" max="4101" width="8.54296875" style="122" customWidth="1"/>
    <col min="4102" max="4102" width="9.7265625" style="122" customWidth="1"/>
    <col min="4103" max="4103" width="6.453125" style="122" customWidth="1"/>
    <col min="4104" max="4104" width="9.7265625" style="122" customWidth="1"/>
    <col min="4105" max="4105" width="8.54296875" style="122" customWidth="1"/>
    <col min="4106" max="4106" width="9.7265625" style="122" customWidth="1"/>
    <col min="4107" max="4107" width="6.453125" style="122" customWidth="1"/>
    <col min="4108" max="4108" width="9.7265625" style="122" customWidth="1"/>
    <col min="4109" max="4109" width="8.54296875" style="122" customWidth="1"/>
    <col min="4110" max="4110" width="9.7265625" style="122" customWidth="1"/>
    <col min="4111" max="4338" width="9.1796875" style="122"/>
    <col min="4339" max="4339" width="10.453125" style="122" customWidth="1"/>
    <col min="4340" max="4340" width="14.54296875" style="122" customWidth="1"/>
    <col min="4341" max="4341" width="6.453125" style="122" customWidth="1"/>
    <col min="4342" max="4342" width="9.7265625" style="122" customWidth="1"/>
    <col min="4343" max="4343" width="8.54296875" style="122" customWidth="1"/>
    <col min="4344" max="4344" width="9.7265625" style="122" customWidth="1"/>
    <col min="4345" max="4345" width="6.453125" style="122" customWidth="1"/>
    <col min="4346" max="4346" width="9.7265625" style="122" customWidth="1"/>
    <col min="4347" max="4347" width="8.54296875" style="122" customWidth="1"/>
    <col min="4348" max="4348" width="9.7265625" style="122" customWidth="1"/>
    <col min="4349" max="4349" width="6.453125" style="122" customWidth="1"/>
    <col min="4350" max="4350" width="9.7265625" style="122" customWidth="1"/>
    <col min="4351" max="4351" width="8.54296875" style="122" customWidth="1"/>
    <col min="4352" max="4352" width="9.7265625" style="122" customWidth="1"/>
    <col min="4353" max="4353" width="10.453125" style="122" customWidth="1"/>
    <col min="4354" max="4354" width="14.54296875" style="122" customWidth="1"/>
    <col min="4355" max="4355" width="6.453125" style="122" customWidth="1"/>
    <col min="4356" max="4356" width="9.7265625" style="122" customWidth="1"/>
    <col min="4357" max="4357" width="8.54296875" style="122" customWidth="1"/>
    <col min="4358" max="4358" width="9.7265625" style="122" customWidth="1"/>
    <col min="4359" max="4359" width="6.453125" style="122" customWidth="1"/>
    <col min="4360" max="4360" width="9.7265625" style="122" customWidth="1"/>
    <col min="4361" max="4361" width="8.54296875" style="122" customWidth="1"/>
    <col min="4362" max="4362" width="9.7265625" style="122" customWidth="1"/>
    <col min="4363" max="4363" width="6.453125" style="122" customWidth="1"/>
    <col min="4364" max="4364" width="9.7265625" style="122" customWidth="1"/>
    <col min="4365" max="4365" width="8.54296875" style="122" customWidth="1"/>
    <col min="4366" max="4366" width="9.7265625" style="122" customWidth="1"/>
    <col min="4367" max="4594" width="9.1796875" style="122"/>
    <col min="4595" max="4595" width="10.453125" style="122" customWidth="1"/>
    <col min="4596" max="4596" width="14.54296875" style="122" customWidth="1"/>
    <col min="4597" max="4597" width="6.453125" style="122" customWidth="1"/>
    <col min="4598" max="4598" width="9.7265625" style="122" customWidth="1"/>
    <col min="4599" max="4599" width="8.54296875" style="122" customWidth="1"/>
    <col min="4600" max="4600" width="9.7265625" style="122" customWidth="1"/>
    <col min="4601" max="4601" width="6.453125" style="122" customWidth="1"/>
    <col min="4602" max="4602" width="9.7265625" style="122" customWidth="1"/>
    <col min="4603" max="4603" width="8.54296875" style="122" customWidth="1"/>
    <col min="4604" max="4604" width="9.7265625" style="122" customWidth="1"/>
    <col min="4605" max="4605" width="6.453125" style="122" customWidth="1"/>
    <col min="4606" max="4606" width="9.7265625" style="122" customWidth="1"/>
    <col min="4607" max="4607" width="8.54296875" style="122" customWidth="1"/>
    <col min="4608" max="4608" width="9.7265625" style="122" customWidth="1"/>
    <col min="4609" max="4609" width="10.453125" style="122" customWidth="1"/>
    <col min="4610" max="4610" width="14.54296875" style="122" customWidth="1"/>
    <col min="4611" max="4611" width="6.453125" style="122" customWidth="1"/>
    <col min="4612" max="4612" width="9.7265625" style="122" customWidth="1"/>
    <col min="4613" max="4613" width="8.54296875" style="122" customWidth="1"/>
    <col min="4614" max="4614" width="9.7265625" style="122" customWidth="1"/>
    <col min="4615" max="4615" width="6.453125" style="122" customWidth="1"/>
    <col min="4616" max="4616" width="9.7265625" style="122" customWidth="1"/>
    <col min="4617" max="4617" width="8.54296875" style="122" customWidth="1"/>
    <col min="4618" max="4618" width="9.7265625" style="122" customWidth="1"/>
    <col min="4619" max="4619" width="6.453125" style="122" customWidth="1"/>
    <col min="4620" max="4620" width="9.7265625" style="122" customWidth="1"/>
    <col min="4621" max="4621" width="8.54296875" style="122" customWidth="1"/>
    <col min="4622" max="4622" width="9.7265625" style="122" customWidth="1"/>
    <col min="4623" max="4850" width="9.1796875" style="122"/>
    <col min="4851" max="4851" width="10.453125" style="122" customWidth="1"/>
    <col min="4852" max="4852" width="14.54296875" style="122" customWidth="1"/>
    <col min="4853" max="4853" width="6.453125" style="122" customWidth="1"/>
    <col min="4854" max="4854" width="9.7265625" style="122" customWidth="1"/>
    <col min="4855" max="4855" width="8.54296875" style="122" customWidth="1"/>
    <col min="4856" max="4856" width="9.7265625" style="122" customWidth="1"/>
    <col min="4857" max="4857" width="6.453125" style="122" customWidth="1"/>
    <col min="4858" max="4858" width="9.7265625" style="122" customWidth="1"/>
    <col min="4859" max="4859" width="8.54296875" style="122" customWidth="1"/>
    <col min="4860" max="4860" width="9.7265625" style="122" customWidth="1"/>
    <col min="4861" max="4861" width="6.453125" style="122" customWidth="1"/>
    <col min="4862" max="4862" width="9.7265625" style="122" customWidth="1"/>
    <col min="4863" max="4863" width="8.54296875" style="122" customWidth="1"/>
    <col min="4864" max="4864" width="9.7265625" style="122" customWidth="1"/>
    <col min="4865" max="4865" width="10.453125" style="122" customWidth="1"/>
    <col min="4866" max="4866" width="14.54296875" style="122" customWidth="1"/>
    <col min="4867" max="4867" width="6.453125" style="122" customWidth="1"/>
    <col min="4868" max="4868" width="9.7265625" style="122" customWidth="1"/>
    <col min="4869" max="4869" width="8.54296875" style="122" customWidth="1"/>
    <col min="4870" max="4870" width="9.7265625" style="122" customWidth="1"/>
    <col min="4871" max="4871" width="6.453125" style="122" customWidth="1"/>
    <col min="4872" max="4872" width="9.7265625" style="122" customWidth="1"/>
    <col min="4873" max="4873" width="8.54296875" style="122" customWidth="1"/>
    <col min="4874" max="4874" width="9.7265625" style="122" customWidth="1"/>
    <col min="4875" max="4875" width="6.453125" style="122" customWidth="1"/>
    <col min="4876" max="4876" width="9.7265625" style="122" customWidth="1"/>
    <col min="4877" max="4877" width="8.54296875" style="122" customWidth="1"/>
    <col min="4878" max="4878" width="9.7265625" style="122" customWidth="1"/>
    <col min="4879" max="5106" width="9.1796875" style="122"/>
    <col min="5107" max="5107" width="10.453125" style="122" customWidth="1"/>
    <col min="5108" max="5108" width="14.54296875" style="122" customWidth="1"/>
    <col min="5109" max="5109" width="6.453125" style="122" customWidth="1"/>
    <col min="5110" max="5110" width="9.7265625" style="122" customWidth="1"/>
    <col min="5111" max="5111" width="8.54296875" style="122" customWidth="1"/>
    <col min="5112" max="5112" width="9.7265625" style="122" customWidth="1"/>
    <col min="5113" max="5113" width="6.453125" style="122" customWidth="1"/>
    <col min="5114" max="5114" width="9.7265625" style="122" customWidth="1"/>
    <col min="5115" max="5115" width="8.54296875" style="122" customWidth="1"/>
    <col min="5116" max="5116" width="9.7265625" style="122" customWidth="1"/>
    <col min="5117" max="5117" width="6.453125" style="122" customWidth="1"/>
    <col min="5118" max="5118" width="9.7265625" style="122" customWidth="1"/>
    <col min="5119" max="5119" width="8.54296875" style="122" customWidth="1"/>
    <col min="5120" max="5120" width="9.7265625" style="122" customWidth="1"/>
    <col min="5121" max="5121" width="10.453125" style="122" customWidth="1"/>
    <col min="5122" max="5122" width="14.54296875" style="122" customWidth="1"/>
    <col min="5123" max="5123" width="6.453125" style="122" customWidth="1"/>
    <col min="5124" max="5124" width="9.7265625" style="122" customWidth="1"/>
    <col min="5125" max="5125" width="8.54296875" style="122" customWidth="1"/>
    <col min="5126" max="5126" width="9.7265625" style="122" customWidth="1"/>
    <col min="5127" max="5127" width="6.453125" style="122" customWidth="1"/>
    <col min="5128" max="5128" width="9.7265625" style="122" customWidth="1"/>
    <col min="5129" max="5129" width="8.54296875" style="122" customWidth="1"/>
    <col min="5130" max="5130" width="9.7265625" style="122" customWidth="1"/>
    <col min="5131" max="5131" width="6.453125" style="122" customWidth="1"/>
    <col min="5132" max="5132" width="9.7265625" style="122" customWidth="1"/>
    <col min="5133" max="5133" width="8.54296875" style="122" customWidth="1"/>
    <col min="5134" max="5134" width="9.7265625" style="122" customWidth="1"/>
    <col min="5135" max="5362" width="9.1796875" style="122"/>
    <col min="5363" max="5363" width="10.453125" style="122" customWidth="1"/>
    <col min="5364" max="5364" width="14.54296875" style="122" customWidth="1"/>
    <col min="5365" max="5365" width="6.453125" style="122" customWidth="1"/>
    <col min="5366" max="5366" width="9.7265625" style="122" customWidth="1"/>
    <col min="5367" max="5367" width="8.54296875" style="122" customWidth="1"/>
    <col min="5368" max="5368" width="9.7265625" style="122" customWidth="1"/>
    <col min="5369" max="5369" width="6.453125" style="122" customWidth="1"/>
    <col min="5370" max="5370" width="9.7265625" style="122" customWidth="1"/>
    <col min="5371" max="5371" width="8.54296875" style="122" customWidth="1"/>
    <col min="5372" max="5372" width="9.7265625" style="122" customWidth="1"/>
    <col min="5373" max="5373" width="6.453125" style="122" customWidth="1"/>
    <col min="5374" max="5374" width="9.7265625" style="122" customWidth="1"/>
    <col min="5375" max="5375" width="8.54296875" style="122" customWidth="1"/>
    <col min="5376" max="5376" width="9.7265625" style="122" customWidth="1"/>
    <col min="5377" max="5377" width="10.453125" style="122" customWidth="1"/>
    <col min="5378" max="5378" width="14.54296875" style="122" customWidth="1"/>
    <col min="5379" max="5379" width="6.453125" style="122" customWidth="1"/>
    <col min="5380" max="5380" width="9.7265625" style="122" customWidth="1"/>
    <col min="5381" max="5381" width="8.54296875" style="122" customWidth="1"/>
    <col min="5382" max="5382" width="9.7265625" style="122" customWidth="1"/>
    <col min="5383" max="5383" width="6.453125" style="122" customWidth="1"/>
    <col min="5384" max="5384" width="9.7265625" style="122" customWidth="1"/>
    <col min="5385" max="5385" width="8.54296875" style="122" customWidth="1"/>
    <col min="5386" max="5386" width="9.7265625" style="122" customWidth="1"/>
    <col min="5387" max="5387" width="6.453125" style="122" customWidth="1"/>
    <col min="5388" max="5388" width="9.7265625" style="122" customWidth="1"/>
    <col min="5389" max="5389" width="8.54296875" style="122" customWidth="1"/>
    <col min="5390" max="5390" width="9.7265625" style="122" customWidth="1"/>
    <col min="5391" max="5618" width="9.1796875" style="122"/>
    <col min="5619" max="5619" width="10.453125" style="122" customWidth="1"/>
    <col min="5620" max="5620" width="14.54296875" style="122" customWidth="1"/>
    <col min="5621" max="5621" width="6.453125" style="122" customWidth="1"/>
    <col min="5622" max="5622" width="9.7265625" style="122" customWidth="1"/>
    <col min="5623" max="5623" width="8.54296875" style="122" customWidth="1"/>
    <col min="5624" max="5624" width="9.7265625" style="122" customWidth="1"/>
    <col min="5625" max="5625" width="6.453125" style="122" customWidth="1"/>
    <col min="5626" max="5626" width="9.7265625" style="122" customWidth="1"/>
    <col min="5627" max="5627" width="8.54296875" style="122" customWidth="1"/>
    <col min="5628" max="5628" width="9.7265625" style="122" customWidth="1"/>
    <col min="5629" max="5629" width="6.453125" style="122" customWidth="1"/>
    <col min="5630" max="5630" width="9.7265625" style="122" customWidth="1"/>
    <col min="5631" max="5631" width="8.54296875" style="122" customWidth="1"/>
    <col min="5632" max="5632" width="9.7265625" style="122" customWidth="1"/>
    <col min="5633" max="5633" width="10.453125" style="122" customWidth="1"/>
    <col min="5634" max="5634" width="14.54296875" style="122" customWidth="1"/>
    <col min="5635" max="5635" width="6.453125" style="122" customWidth="1"/>
    <col min="5636" max="5636" width="9.7265625" style="122" customWidth="1"/>
    <col min="5637" max="5637" width="8.54296875" style="122" customWidth="1"/>
    <col min="5638" max="5638" width="9.7265625" style="122" customWidth="1"/>
    <col min="5639" max="5639" width="6.453125" style="122" customWidth="1"/>
    <col min="5640" max="5640" width="9.7265625" style="122" customWidth="1"/>
    <col min="5641" max="5641" width="8.54296875" style="122" customWidth="1"/>
    <col min="5642" max="5642" width="9.7265625" style="122" customWidth="1"/>
    <col min="5643" max="5643" width="6.453125" style="122" customWidth="1"/>
    <col min="5644" max="5644" width="9.7265625" style="122" customWidth="1"/>
    <col min="5645" max="5645" width="8.54296875" style="122" customWidth="1"/>
    <col min="5646" max="5646" width="9.7265625" style="122" customWidth="1"/>
    <col min="5647" max="5874" width="9.1796875" style="122"/>
    <col min="5875" max="5875" width="10.453125" style="122" customWidth="1"/>
    <col min="5876" max="5876" width="14.54296875" style="122" customWidth="1"/>
    <col min="5877" max="5877" width="6.453125" style="122" customWidth="1"/>
    <col min="5878" max="5878" width="9.7265625" style="122" customWidth="1"/>
    <col min="5879" max="5879" width="8.54296875" style="122" customWidth="1"/>
    <col min="5880" max="5880" width="9.7265625" style="122" customWidth="1"/>
    <col min="5881" max="5881" width="6.453125" style="122" customWidth="1"/>
    <col min="5882" max="5882" width="9.7265625" style="122" customWidth="1"/>
    <col min="5883" max="5883" width="8.54296875" style="122" customWidth="1"/>
    <col min="5884" max="5884" width="9.7265625" style="122" customWidth="1"/>
    <col min="5885" max="5885" width="6.453125" style="122" customWidth="1"/>
    <col min="5886" max="5886" width="9.7265625" style="122" customWidth="1"/>
    <col min="5887" max="5887" width="8.54296875" style="122" customWidth="1"/>
    <col min="5888" max="5888" width="9.7265625" style="122" customWidth="1"/>
    <col min="5889" max="5889" width="10.453125" style="122" customWidth="1"/>
    <col min="5890" max="5890" width="14.54296875" style="122" customWidth="1"/>
    <col min="5891" max="5891" width="6.453125" style="122" customWidth="1"/>
    <col min="5892" max="5892" width="9.7265625" style="122" customWidth="1"/>
    <col min="5893" max="5893" width="8.54296875" style="122" customWidth="1"/>
    <col min="5894" max="5894" width="9.7265625" style="122" customWidth="1"/>
    <col min="5895" max="5895" width="6.453125" style="122" customWidth="1"/>
    <col min="5896" max="5896" width="9.7265625" style="122" customWidth="1"/>
    <col min="5897" max="5897" width="8.54296875" style="122" customWidth="1"/>
    <col min="5898" max="5898" width="9.7265625" style="122" customWidth="1"/>
    <col min="5899" max="5899" width="6.453125" style="122" customWidth="1"/>
    <col min="5900" max="5900" width="9.7265625" style="122" customWidth="1"/>
    <col min="5901" max="5901" width="8.54296875" style="122" customWidth="1"/>
    <col min="5902" max="5902" width="9.7265625" style="122" customWidth="1"/>
    <col min="5903" max="6130" width="9.1796875" style="122"/>
    <col min="6131" max="6131" width="10.453125" style="122" customWidth="1"/>
    <col min="6132" max="6132" width="14.54296875" style="122" customWidth="1"/>
    <col min="6133" max="6133" width="6.453125" style="122" customWidth="1"/>
    <col min="6134" max="6134" width="9.7265625" style="122" customWidth="1"/>
    <col min="6135" max="6135" width="8.54296875" style="122" customWidth="1"/>
    <col min="6136" max="6136" width="9.7265625" style="122" customWidth="1"/>
    <col min="6137" max="6137" width="6.453125" style="122" customWidth="1"/>
    <col min="6138" max="6138" width="9.7265625" style="122" customWidth="1"/>
    <col min="6139" max="6139" width="8.54296875" style="122" customWidth="1"/>
    <col min="6140" max="6140" width="9.7265625" style="122" customWidth="1"/>
    <col min="6141" max="6141" width="6.453125" style="122" customWidth="1"/>
    <col min="6142" max="6142" width="9.7265625" style="122" customWidth="1"/>
    <col min="6143" max="6143" width="8.54296875" style="122" customWidth="1"/>
    <col min="6144" max="6144" width="9.7265625" style="122" customWidth="1"/>
    <col min="6145" max="6145" width="10.453125" style="122" customWidth="1"/>
    <col min="6146" max="6146" width="14.54296875" style="122" customWidth="1"/>
    <col min="6147" max="6147" width="6.453125" style="122" customWidth="1"/>
    <col min="6148" max="6148" width="9.7265625" style="122" customWidth="1"/>
    <col min="6149" max="6149" width="8.54296875" style="122" customWidth="1"/>
    <col min="6150" max="6150" width="9.7265625" style="122" customWidth="1"/>
    <col min="6151" max="6151" width="6.453125" style="122" customWidth="1"/>
    <col min="6152" max="6152" width="9.7265625" style="122" customWidth="1"/>
    <col min="6153" max="6153" width="8.54296875" style="122" customWidth="1"/>
    <col min="6154" max="6154" width="9.7265625" style="122" customWidth="1"/>
    <col min="6155" max="6155" width="6.453125" style="122" customWidth="1"/>
    <col min="6156" max="6156" width="9.7265625" style="122" customWidth="1"/>
    <col min="6157" max="6157" width="8.54296875" style="122" customWidth="1"/>
    <col min="6158" max="6158" width="9.7265625" style="122" customWidth="1"/>
    <col min="6159" max="6386" width="9.1796875" style="122"/>
    <col min="6387" max="6387" width="10.453125" style="122" customWidth="1"/>
    <col min="6388" max="6388" width="14.54296875" style="122" customWidth="1"/>
    <col min="6389" max="6389" width="6.453125" style="122" customWidth="1"/>
    <col min="6390" max="6390" width="9.7265625" style="122" customWidth="1"/>
    <col min="6391" max="6391" width="8.54296875" style="122" customWidth="1"/>
    <col min="6392" max="6392" width="9.7265625" style="122" customWidth="1"/>
    <col min="6393" max="6393" width="6.453125" style="122" customWidth="1"/>
    <col min="6394" max="6394" width="9.7265625" style="122" customWidth="1"/>
    <col min="6395" max="6395" width="8.54296875" style="122" customWidth="1"/>
    <col min="6396" max="6396" width="9.7265625" style="122" customWidth="1"/>
    <col min="6397" max="6397" width="6.453125" style="122" customWidth="1"/>
    <col min="6398" max="6398" width="9.7265625" style="122" customWidth="1"/>
    <col min="6399" max="6399" width="8.54296875" style="122" customWidth="1"/>
    <col min="6400" max="6400" width="9.7265625" style="122" customWidth="1"/>
    <col min="6401" max="6401" width="10.453125" style="122" customWidth="1"/>
    <col min="6402" max="6402" width="14.54296875" style="122" customWidth="1"/>
    <col min="6403" max="6403" width="6.453125" style="122" customWidth="1"/>
    <col min="6404" max="6404" width="9.7265625" style="122" customWidth="1"/>
    <col min="6405" max="6405" width="8.54296875" style="122" customWidth="1"/>
    <col min="6406" max="6406" width="9.7265625" style="122" customWidth="1"/>
    <col min="6407" max="6407" width="6.453125" style="122" customWidth="1"/>
    <col min="6408" max="6408" width="9.7265625" style="122" customWidth="1"/>
    <col min="6409" max="6409" width="8.54296875" style="122" customWidth="1"/>
    <col min="6410" max="6410" width="9.7265625" style="122" customWidth="1"/>
    <col min="6411" max="6411" width="6.453125" style="122" customWidth="1"/>
    <col min="6412" max="6412" width="9.7265625" style="122" customWidth="1"/>
    <col min="6413" max="6413" width="8.54296875" style="122" customWidth="1"/>
    <col min="6414" max="6414" width="9.7265625" style="122" customWidth="1"/>
    <col min="6415" max="6642" width="9.1796875" style="122"/>
    <col min="6643" max="6643" width="10.453125" style="122" customWidth="1"/>
    <col min="6644" max="6644" width="14.54296875" style="122" customWidth="1"/>
    <col min="6645" max="6645" width="6.453125" style="122" customWidth="1"/>
    <col min="6646" max="6646" width="9.7265625" style="122" customWidth="1"/>
    <col min="6647" max="6647" width="8.54296875" style="122" customWidth="1"/>
    <col min="6648" max="6648" width="9.7265625" style="122" customWidth="1"/>
    <col min="6649" max="6649" width="6.453125" style="122" customWidth="1"/>
    <col min="6650" max="6650" width="9.7265625" style="122" customWidth="1"/>
    <col min="6651" max="6651" width="8.54296875" style="122" customWidth="1"/>
    <col min="6652" max="6652" width="9.7265625" style="122" customWidth="1"/>
    <col min="6653" max="6653" width="6.453125" style="122" customWidth="1"/>
    <col min="6654" max="6654" width="9.7265625" style="122" customWidth="1"/>
    <col min="6655" max="6655" width="8.54296875" style="122" customWidth="1"/>
    <col min="6656" max="6656" width="9.7265625" style="122" customWidth="1"/>
    <col min="6657" max="6657" width="10.453125" style="122" customWidth="1"/>
    <col min="6658" max="6658" width="14.54296875" style="122" customWidth="1"/>
    <col min="6659" max="6659" width="6.453125" style="122" customWidth="1"/>
    <col min="6660" max="6660" width="9.7265625" style="122" customWidth="1"/>
    <col min="6661" max="6661" width="8.54296875" style="122" customWidth="1"/>
    <col min="6662" max="6662" width="9.7265625" style="122" customWidth="1"/>
    <col min="6663" max="6663" width="6.453125" style="122" customWidth="1"/>
    <col min="6664" max="6664" width="9.7265625" style="122" customWidth="1"/>
    <col min="6665" max="6665" width="8.54296875" style="122" customWidth="1"/>
    <col min="6666" max="6666" width="9.7265625" style="122" customWidth="1"/>
    <col min="6667" max="6667" width="6.453125" style="122" customWidth="1"/>
    <col min="6668" max="6668" width="9.7265625" style="122" customWidth="1"/>
    <col min="6669" max="6669" width="8.54296875" style="122" customWidth="1"/>
    <col min="6670" max="6670" width="9.7265625" style="122" customWidth="1"/>
    <col min="6671" max="6898" width="9.1796875" style="122"/>
    <col min="6899" max="6899" width="10.453125" style="122" customWidth="1"/>
    <col min="6900" max="6900" width="14.54296875" style="122" customWidth="1"/>
    <col min="6901" max="6901" width="6.453125" style="122" customWidth="1"/>
    <col min="6902" max="6902" width="9.7265625" style="122" customWidth="1"/>
    <col min="6903" max="6903" width="8.54296875" style="122" customWidth="1"/>
    <col min="6904" max="6904" width="9.7265625" style="122" customWidth="1"/>
    <col min="6905" max="6905" width="6.453125" style="122" customWidth="1"/>
    <col min="6906" max="6906" width="9.7265625" style="122" customWidth="1"/>
    <col min="6907" max="6907" width="8.54296875" style="122" customWidth="1"/>
    <col min="6908" max="6908" width="9.7265625" style="122" customWidth="1"/>
    <col min="6909" max="6909" width="6.453125" style="122" customWidth="1"/>
    <col min="6910" max="6910" width="9.7265625" style="122" customWidth="1"/>
    <col min="6911" max="6911" width="8.54296875" style="122" customWidth="1"/>
    <col min="6912" max="6912" width="9.7265625" style="122" customWidth="1"/>
    <col min="6913" max="6913" width="10.453125" style="122" customWidth="1"/>
    <col min="6914" max="6914" width="14.54296875" style="122" customWidth="1"/>
    <col min="6915" max="6915" width="6.453125" style="122" customWidth="1"/>
    <col min="6916" max="6916" width="9.7265625" style="122" customWidth="1"/>
    <col min="6917" max="6917" width="8.54296875" style="122" customWidth="1"/>
    <col min="6918" max="6918" width="9.7265625" style="122" customWidth="1"/>
    <col min="6919" max="6919" width="6.453125" style="122" customWidth="1"/>
    <col min="6920" max="6920" width="9.7265625" style="122" customWidth="1"/>
    <col min="6921" max="6921" width="8.54296875" style="122" customWidth="1"/>
    <col min="6922" max="6922" width="9.7265625" style="122" customWidth="1"/>
    <col min="6923" max="6923" width="6.453125" style="122" customWidth="1"/>
    <col min="6924" max="6924" width="9.7265625" style="122" customWidth="1"/>
    <col min="6925" max="6925" width="8.54296875" style="122" customWidth="1"/>
    <col min="6926" max="6926" width="9.7265625" style="122" customWidth="1"/>
    <col min="6927" max="7154" width="9.1796875" style="122"/>
    <col min="7155" max="7155" width="10.453125" style="122" customWidth="1"/>
    <col min="7156" max="7156" width="14.54296875" style="122" customWidth="1"/>
    <col min="7157" max="7157" width="6.453125" style="122" customWidth="1"/>
    <col min="7158" max="7158" width="9.7265625" style="122" customWidth="1"/>
    <col min="7159" max="7159" width="8.54296875" style="122" customWidth="1"/>
    <col min="7160" max="7160" width="9.7265625" style="122" customWidth="1"/>
    <col min="7161" max="7161" width="6.453125" style="122" customWidth="1"/>
    <col min="7162" max="7162" width="9.7265625" style="122" customWidth="1"/>
    <col min="7163" max="7163" width="8.54296875" style="122" customWidth="1"/>
    <col min="7164" max="7164" width="9.7265625" style="122" customWidth="1"/>
    <col min="7165" max="7165" width="6.453125" style="122" customWidth="1"/>
    <col min="7166" max="7166" width="9.7265625" style="122" customWidth="1"/>
    <col min="7167" max="7167" width="8.54296875" style="122" customWidth="1"/>
    <col min="7168" max="7168" width="9.7265625" style="122" customWidth="1"/>
    <col min="7169" max="7169" width="10.453125" style="122" customWidth="1"/>
    <col min="7170" max="7170" width="14.54296875" style="122" customWidth="1"/>
    <col min="7171" max="7171" width="6.453125" style="122" customWidth="1"/>
    <col min="7172" max="7172" width="9.7265625" style="122" customWidth="1"/>
    <col min="7173" max="7173" width="8.54296875" style="122" customWidth="1"/>
    <col min="7174" max="7174" width="9.7265625" style="122" customWidth="1"/>
    <col min="7175" max="7175" width="6.453125" style="122" customWidth="1"/>
    <col min="7176" max="7176" width="9.7265625" style="122" customWidth="1"/>
    <col min="7177" max="7177" width="8.54296875" style="122" customWidth="1"/>
    <col min="7178" max="7178" width="9.7265625" style="122" customWidth="1"/>
    <col min="7179" max="7179" width="6.453125" style="122" customWidth="1"/>
    <col min="7180" max="7180" width="9.7265625" style="122" customWidth="1"/>
    <col min="7181" max="7181" width="8.54296875" style="122" customWidth="1"/>
    <col min="7182" max="7182" width="9.7265625" style="122" customWidth="1"/>
    <col min="7183" max="7410" width="9.1796875" style="122"/>
    <col min="7411" max="7411" width="10.453125" style="122" customWidth="1"/>
    <col min="7412" max="7412" width="14.54296875" style="122" customWidth="1"/>
    <col min="7413" max="7413" width="6.453125" style="122" customWidth="1"/>
    <col min="7414" max="7414" width="9.7265625" style="122" customWidth="1"/>
    <col min="7415" max="7415" width="8.54296875" style="122" customWidth="1"/>
    <col min="7416" max="7416" width="9.7265625" style="122" customWidth="1"/>
    <col min="7417" max="7417" width="6.453125" style="122" customWidth="1"/>
    <col min="7418" max="7418" width="9.7265625" style="122" customWidth="1"/>
    <col min="7419" max="7419" width="8.54296875" style="122" customWidth="1"/>
    <col min="7420" max="7420" width="9.7265625" style="122" customWidth="1"/>
    <col min="7421" max="7421" width="6.453125" style="122" customWidth="1"/>
    <col min="7422" max="7422" width="9.7265625" style="122" customWidth="1"/>
    <col min="7423" max="7423" width="8.54296875" style="122" customWidth="1"/>
    <col min="7424" max="7424" width="9.7265625" style="122" customWidth="1"/>
    <col min="7425" max="7425" width="10.453125" style="122" customWidth="1"/>
    <col min="7426" max="7426" width="14.54296875" style="122" customWidth="1"/>
    <col min="7427" max="7427" width="6.453125" style="122" customWidth="1"/>
    <col min="7428" max="7428" width="9.7265625" style="122" customWidth="1"/>
    <col min="7429" max="7429" width="8.54296875" style="122" customWidth="1"/>
    <col min="7430" max="7430" width="9.7265625" style="122" customWidth="1"/>
    <col min="7431" max="7431" width="6.453125" style="122" customWidth="1"/>
    <col min="7432" max="7432" width="9.7265625" style="122" customWidth="1"/>
    <col min="7433" max="7433" width="8.54296875" style="122" customWidth="1"/>
    <col min="7434" max="7434" width="9.7265625" style="122" customWidth="1"/>
    <col min="7435" max="7435" width="6.453125" style="122" customWidth="1"/>
    <col min="7436" max="7436" width="9.7265625" style="122" customWidth="1"/>
    <col min="7437" max="7437" width="8.54296875" style="122" customWidth="1"/>
    <col min="7438" max="7438" width="9.7265625" style="122" customWidth="1"/>
    <col min="7439" max="7666" width="9.1796875" style="122"/>
    <col min="7667" max="7667" width="10.453125" style="122" customWidth="1"/>
    <col min="7668" max="7668" width="14.54296875" style="122" customWidth="1"/>
    <col min="7669" max="7669" width="6.453125" style="122" customWidth="1"/>
    <col min="7670" max="7670" width="9.7265625" style="122" customWidth="1"/>
    <col min="7671" max="7671" width="8.54296875" style="122" customWidth="1"/>
    <col min="7672" max="7672" width="9.7265625" style="122" customWidth="1"/>
    <col min="7673" max="7673" width="6.453125" style="122" customWidth="1"/>
    <col min="7674" max="7674" width="9.7265625" style="122" customWidth="1"/>
    <col min="7675" max="7675" width="8.54296875" style="122" customWidth="1"/>
    <col min="7676" max="7676" width="9.7265625" style="122" customWidth="1"/>
    <col min="7677" max="7677" width="6.453125" style="122" customWidth="1"/>
    <col min="7678" max="7678" width="9.7265625" style="122" customWidth="1"/>
    <col min="7679" max="7679" width="8.54296875" style="122" customWidth="1"/>
    <col min="7680" max="7680" width="9.7265625" style="122" customWidth="1"/>
    <col min="7681" max="7681" width="10.453125" style="122" customWidth="1"/>
    <col min="7682" max="7682" width="14.54296875" style="122" customWidth="1"/>
    <col min="7683" max="7683" width="6.453125" style="122" customWidth="1"/>
    <col min="7684" max="7684" width="9.7265625" style="122" customWidth="1"/>
    <col min="7685" max="7685" width="8.54296875" style="122" customWidth="1"/>
    <col min="7686" max="7686" width="9.7265625" style="122" customWidth="1"/>
    <col min="7687" max="7687" width="6.453125" style="122" customWidth="1"/>
    <col min="7688" max="7688" width="9.7265625" style="122" customWidth="1"/>
    <col min="7689" max="7689" width="8.54296875" style="122" customWidth="1"/>
    <col min="7690" max="7690" width="9.7265625" style="122" customWidth="1"/>
    <col min="7691" max="7691" width="6.453125" style="122" customWidth="1"/>
    <col min="7692" max="7692" width="9.7265625" style="122" customWidth="1"/>
    <col min="7693" max="7693" width="8.54296875" style="122" customWidth="1"/>
    <col min="7694" max="7694" width="9.7265625" style="122" customWidth="1"/>
    <col min="7695" max="7922" width="9.1796875" style="122"/>
    <col min="7923" max="7923" width="10.453125" style="122" customWidth="1"/>
    <col min="7924" max="7924" width="14.54296875" style="122" customWidth="1"/>
    <col min="7925" max="7925" width="6.453125" style="122" customWidth="1"/>
    <col min="7926" max="7926" width="9.7265625" style="122" customWidth="1"/>
    <col min="7927" max="7927" width="8.54296875" style="122" customWidth="1"/>
    <col min="7928" max="7928" width="9.7265625" style="122" customWidth="1"/>
    <col min="7929" max="7929" width="6.453125" style="122" customWidth="1"/>
    <col min="7930" max="7930" width="9.7265625" style="122" customWidth="1"/>
    <col min="7931" max="7931" width="8.54296875" style="122" customWidth="1"/>
    <col min="7932" max="7932" width="9.7265625" style="122" customWidth="1"/>
    <col min="7933" max="7933" width="6.453125" style="122" customWidth="1"/>
    <col min="7934" max="7934" width="9.7265625" style="122" customWidth="1"/>
    <col min="7935" max="7935" width="8.54296875" style="122" customWidth="1"/>
    <col min="7936" max="7936" width="9.7265625" style="122" customWidth="1"/>
    <col min="7937" max="7937" width="10.453125" style="122" customWidth="1"/>
    <col min="7938" max="7938" width="14.54296875" style="122" customWidth="1"/>
    <col min="7939" max="7939" width="6.453125" style="122" customWidth="1"/>
    <col min="7940" max="7940" width="9.7265625" style="122" customWidth="1"/>
    <col min="7941" max="7941" width="8.54296875" style="122" customWidth="1"/>
    <col min="7942" max="7942" width="9.7265625" style="122" customWidth="1"/>
    <col min="7943" max="7943" width="6.453125" style="122" customWidth="1"/>
    <col min="7944" max="7944" width="9.7265625" style="122" customWidth="1"/>
    <col min="7945" max="7945" width="8.54296875" style="122" customWidth="1"/>
    <col min="7946" max="7946" width="9.7265625" style="122" customWidth="1"/>
    <col min="7947" max="7947" width="6.453125" style="122" customWidth="1"/>
    <col min="7948" max="7948" width="9.7265625" style="122" customWidth="1"/>
    <col min="7949" max="7949" width="8.54296875" style="122" customWidth="1"/>
    <col min="7950" max="7950" width="9.7265625" style="122" customWidth="1"/>
    <col min="7951" max="8178" width="9.1796875" style="122"/>
    <col min="8179" max="8179" width="10.453125" style="122" customWidth="1"/>
    <col min="8180" max="8180" width="14.54296875" style="122" customWidth="1"/>
    <col min="8181" max="8181" width="6.453125" style="122" customWidth="1"/>
    <col min="8182" max="8182" width="9.7265625" style="122" customWidth="1"/>
    <col min="8183" max="8183" width="8.54296875" style="122" customWidth="1"/>
    <col min="8184" max="8184" width="9.7265625" style="122" customWidth="1"/>
    <col min="8185" max="8185" width="6.453125" style="122" customWidth="1"/>
    <col min="8186" max="8186" width="9.7265625" style="122" customWidth="1"/>
    <col min="8187" max="8187" width="8.54296875" style="122" customWidth="1"/>
    <col min="8188" max="8188" width="9.7265625" style="122" customWidth="1"/>
    <col min="8189" max="8189" width="6.453125" style="122" customWidth="1"/>
    <col min="8190" max="8190" width="9.7265625" style="122" customWidth="1"/>
    <col min="8191" max="8191" width="8.54296875" style="122" customWidth="1"/>
    <col min="8192" max="8192" width="9.7265625" style="122" customWidth="1"/>
    <col min="8193" max="8193" width="10.453125" style="122" customWidth="1"/>
    <col min="8194" max="8194" width="14.54296875" style="122" customWidth="1"/>
    <col min="8195" max="8195" width="6.453125" style="122" customWidth="1"/>
    <col min="8196" max="8196" width="9.7265625" style="122" customWidth="1"/>
    <col min="8197" max="8197" width="8.54296875" style="122" customWidth="1"/>
    <col min="8198" max="8198" width="9.7265625" style="122" customWidth="1"/>
    <col min="8199" max="8199" width="6.453125" style="122" customWidth="1"/>
    <col min="8200" max="8200" width="9.7265625" style="122" customWidth="1"/>
    <col min="8201" max="8201" width="8.54296875" style="122" customWidth="1"/>
    <col min="8202" max="8202" width="9.7265625" style="122" customWidth="1"/>
    <col min="8203" max="8203" width="6.453125" style="122" customWidth="1"/>
    <col min="8204" max="8204" width="9.7265625" style="122" customWidth="1"/>
    <col min="8205" max="8205" width="8.54296875" style="122" customWidth="1"/>
    <col min="8206" max="8206" width="9.7265625" style="122" customWidth="1"/>
    <col min="8207" max="8434" width="9.1796875" style="122"/>
    <col min="8435" max="8435" width="10.453125" style="122" customWidth="1"/>
    <col min="8436" max="8436" width="14.54296875" style="122" customWidth="1"/>
    <col min="8437" max="8437" width="6.453125" style="122" customWidth="1"/>
    <col min="8438" max="8438" width="9.7265625" style="122" customWidth="1"/>
    <col min="8439" max="8439" width="8.54296875" style="122" customWidth="1"/>
    <col min="8440" max="8440" width="9.7265625" style="122" customWidth="1"/>
    <col min="8441" max="8441" width="6.453125" style="122" customWidth="1"/>
    <col min="8442" max="8442" width="9.7265625" style="122" customWidth="1"/>
    <col min="8443" max="8443" width="8.54296875" style="122" customWidth="1"/>
    <col min="8444" max="8444" width="9.7265625" style="122" customWidth="1"/>
    <col min="8445" max="8445" width="6.453125" style="122" customWidth="1"/>
    <col min="8446" max="8446" width="9.7265625" style="122" customWidth="1"/>
    <col min="8447" max="8447" width="8.54296875" style="122" customWidth="1"/>
    <col min="8448" max="8448" width="9.7265625" style="122" customWidth="1"/>
    <col min="8449" max="8449" width="10.453125" style="122" customWidth="1"/>
    <col min="8450" max="8450" width="14.54296875" style="122" customWidth="1"/>
    <col min="8451" max="8451" width="6.453125" style="122" customWidth="1"/>
    <col min="8452" max="8452" width="9.7265625" style="122" customWidth="1"/>
    <col min="8453" max="8453" width="8.54296875" style="122" customWidth="1"/>
    <col min="8454" max="8454" width="9.7265625" style="122" customWidth="1"/>
    <col min="8455" max="8455" width="6.453125" style="122" customWidth="1"/>
    <col min="8456" max="8456" width="9.7265625" style="122" customWidth="1"/>
    <col min="8457" max="8457" width="8.54296875" style="122" customWidth="1"/>
    <col min="8458" max="8458" width="9.7265625" style="122" customWidth="1"/>
    <col min="8459" max="8459" width="6.453125" style="122" customWidth="1"/>
    <col min="8460" max="8460" width="9.7265625" style="122" customWidth="1"/>
    <col min="8461" max="8461" width="8.54296875" style="122" customWidth="1"/>
    <col min="8462" max="8462" width="9.7265625" style="122" customWidth="1"/>
    <col min="8463" max="8690" width="9.1796875" style="122"/>
    <col min="8691" max="8691" width="10.453125" style="122" customWidth="1"/>
    <col min="8692" max="8692" width="14.54296875" style="122" customWidth="1"/>
    <col min="8693" max="8693" width="6.453125" style="122" customWidth="1"/>
    <col min="8694" max="8694" width="9.7265625" style="122" customWidth="1"/>
    <col min="8695" max="8695" width="8.54296875" style="122" customWidth="1"/>
    <col min="8696" max="8696" width="9.7265625" style="122" customWidth="1"/>
    <col min="8697" max="8697" width="6.453125" style="122" customWidth="1"/>
    <col min="8698" max="8698" width="9.7265625" style="122" customWidth="1"/>
    <col min="8699" max="8699" width="8.54296875" style="122" customWidth="1"/>
    <col min="8700" max="8700" width="9.7265625" style="122" customWidth="1"/>
    <col min="8701" max="8701" width="6.453125" style="122" customWidth="1"/>
    <col min="8702" max="8702" width="9.7265625" style="122" customWidth="1"/>
    <col min="8703" max="8703" width="8.54296875" style="122" customWidth="1"/>
    <col min="8704" max="8704" width="9.7265625" style="122" customWidth="1"/>
    <col min="8705" max="8705" width="10.453125" style="122" customWidth="1"/>
    <col min="8706" max="8706" width="14.54296875" style="122" customWidth="1"/>
    <col min="8707" max="8707" width="6.453125" style="122" customWidth="1"/>
    <col min="8708" max="8708" width="9.7265625" style="122" customWidth="1"/>
    <col min="8709" max="8709" width="8.54296875" style="122" customWidth="1"/>
    <col min="8710" max="8710" width="9.7265625" style="122" customWidth="1"/>
    <col min="8711" max="8711" width="6.453125" style="122" customWidth="1"/>
    <col min="8712" max="8712" width="9.7265625" style="122" customWidth="1"/>
    <col min="8713" max="8713" width="8.54296875" style="122" customWidth="1"/>
    <col min="8714" max="8714" width="9.7265625" style="122" customWidth="1"/>
    <col min="8715" max="8715" width="6.453125" style="122" customWidth="1"/>
    <col min="8716" max="8716" width="9.7265625" style="122" customWidth="1"/>
    <col min="8717" max="8717" width="8.54296875" style="122" customWidth="1"/>
    <col min="8718" max="8718" width="9.7265625" style="122" customWidth="1"/>
    <col min="8719" max="8946" width="9.1796875" style="122"/>
    <col min="8947" max="8947" width="10.453125" style="122" customWidth="1"/>
    <col min="8948" max="8948" width="14.54296875" style="122" customWidth="1"/>
    <col min="8949" max="8949" width="6.453125" style="122" customWidth="1"/>
    <col min="8950" max="8950" width="9.7265625" style="122" customWidth="1"/>
    <col min="8951" max="8951" width="8.54296875" style="122" customWidth="1"/>
    <col min="8952" max="8952" width="9.7265625" style="122" customWidth="1"/>
    <col min="8953" max="8953" width="6.453125" style="122" customWidth="1"/>
    <col min="8954" max="8954" width="9.7265625" style="122" customWidth="1"/>
    <col min="8955" max="8955" width="8.54296875" style="122" customWidth="1"/>
    <col min="8956" max="8956" width="9.7265625" style="122" customWidth="1"/>
    <col min="8957" max="8957" width="6.453125" style="122" customWidth="1"/>
    <col min="8958" max="8958" width="9.7265625" style="122" customWidth="1"/>
    <col min="8959" max="8959" width="8.54296875" style="122" customWidth="1"/>
    <col min="8960" max="8960" width="9.7265625" style="122" customWidth="1"/>
    <col min="8961" max="8961" width="10.453125" style="122" customWidth="1"/>
    <col min="8962" max="8962" width="14.54296875" style="122" customWidth="1"/>
    <col min="8963" max="8963" width="6.453125" style="122" customWidth="1"/>
    <col min="8964" max="8964" width="9.7265625" style="122" customWidth="1"/>
    <col min="8965" max="8965" width="8.54296875" style="122" customWidth="1"/>
    <col min="8966" max="8966" width="9.7265625" style="122" customWidth="1"/>
    <col min="8967" max="8967" width="6.453125" style="122" customWidth="1"/>
    <col min="8968" max="8968" width="9.7265625" style="122" customWidth="1"/>
    <col min="8969" max="8969" width="8.54296875" style="122" customWidth="1"/>
    <col min="8970" max="8970" width="9.7265625" style="122" customWidth="1"/>
    <col min="8971" max="8971" width="6.453125" style="122" customWidth="1"/>
    <col min="8972" max="8972" width="9.7265625" style="122" customWidth="1"/>
    <col min="8973" max="8973" width="8.54296875" style="122" customWidth="1"/>
    <col min="8974" max="8974" width="9.7265625" style="122" customWidth="1"/>
    <col min="8975" max="9202" width="9.1796875" style="122"/>
    <col min="9203" max="9203" width="10.453125" style="122" customWidth="1"/>
    <col min="9204" max="9204" width="14.54296875" style="122" customWidth="1"/>
    <col min="9205" max="9205" width="6.453125" style="122" customWidth="1"/>
    <col min="9206" max="9206" width="9.7265625" style="122" customWidth="1"/>
    <col min="9207" max="9207" width="8.54296875" style="122" customWidth="1"/>
    <col min="9208" max="9208" width="9.7265625" style="122" customWidth="1"/>
    <col min="9209" max="9209" width="6.453125" style="122" customWidth="1"/>
    <col min="9210" max="9210" width="9.7265625" style="122" customWidth="1"/>
    <col min="9211" max="9211" width="8.54296875" style="122" customWidth="1"/>
    <col min="9212" max="9212" width="9.7265625" style="122" customWidth="1"/>
    <col min="9213" max="9213" width="6.453125" style="122" customWidth="1"/>
    <col min="9214" max="9214" width="9.7265625" style="122" customWidth="1"/>
    <col min="9215" max="9215" width="8.54296875" style="122" customWidth="1"/>
    <col min="9216" max="9216" width="9.7265625" style="122" customWidth="1"/>
    <col min="9217" max="9217" width="10.453125" style="122" customWidth="1"/>
    <col min="9218" max="9218" width="14.54296875" style="122" customWidth="1"/>
    <col min="9219" max="9219" width="6.453125" style="122" customWidth="1"/>
    <col min="9220" max="9220" width="9.7265625" style="122" customWidth="1"/>
    <col min="9221" max="9221" width="8.54296875" style="122" customWidth="1"/>
    <col min="9222" max="9222" width="9.7265625" style="122" customWidth="1"/>
    <col min="9223" max="9223" width="6.453125" style="122" customWidth="1"/>
    <col min="9224" max="9224" width="9.7265625" style="122" customWidth="1"/>
    <col min="9225" max="9225" width="8.54296875" style="122" customWidth="1"/>
    <col min="9226" max="9226" width="9.7265625" style="122" customWidth="1"/>
    <col min="9227" max="9227" width="6.453125" style="122" customWidth="1"/>
    <col min="9228" max="9228" width="9.7265625" style="122" customWidth="1"/>
    <col min="9229" max="9229" width="8.54296875" style="122" customWidth="1"/>
    <col min="9230" max="9230" width="9.7265625" style="122" customWidth="1"/>
    <col min="9231" max="9458" width="9.1796875" style="122"/>
    <col min="9459" max="9459" width="10.453125" style="122" customWidth="1"/>
    <col min="9460" max="9460" width="14.54296875" style="122" customWidth="1"/>
    <col min="9461" max="9461" width="6.453125" style="122" customWidth="1"/>
    <col min="9462" max="9462" width="9.7265625" style="122" customWidth="1"/>
    <col min="9463" max="9463" width="8.54296875" style="122" customWidth="1"/>
    <col min="9464" max="9464" width="9.7265625" style="122" customWidth="1"/>
    <col min="9465" max="9465" width="6.453125" style="122" customWidth="1"/>
    <col min="9466" max="9466" width="9.7265625" style="122" customWidth="1"/>
    <col min="9467" max="9467" width="8.54296875" style="122" customWidth="1"/>
    <col min="9468" max="9468" width="9.7265625" style="122" customWidth="1"/>
    <col min="9469" max="9469" width="6.453125" style="122" customWidth="1"/>
    <col min="9470" max="9470" width="9.7265625" style="122" customWidth="1"/>
    <col min="9471" max="9471" width="8.54296875" style="122" customWidth="1"/>
    <col min="9472" max="9472" width="9.7265625" style="122" customWidth="1"/>
    <col min="9473" max="9473" width="10.453125" style="122" customWidth="1"/>
    <col min="9474" max="9474" width="14.54296875" style="122" customWidth="1"/>
    <col min="9475" max="9475" width="6.453125" style="122" customWidth="1"/>
    <col min="9476" max="9476" width="9.7265625" style="122" customWidth="1"/>
    <col min="9477" max="9477" width="8.54296875" style="122" customWidth="1"/>
    <col min="9478" max="9478" width="9.7265625" style="122" customWidth="1"/>
    <col min="9479" max="9479" width="6.453125" style="122" customWidth="1"/>
    <col min="9480" max="9480" width="9.7265625" style="122" customWidth="1"/>
    <col min="9481" max="9481" width="8.54296875" style="122" customWidth="1"/>
    <col min="9482" max="9482" width="9.7265625" style="122" customWidth="1"/>
    <col min="9483" max="9483" width="6.453125" style="122" customWidth="1"/>
    <col min="9484" max="9484" width="9.7265625" style="122" customWidth="1"/>
    <col min="9485" max="9485" width="8.54296875" style="122" customWidth="1"/>
    <col min="9486" max="9486" width="9.7265625" style="122" customWidth="1"/>
    <col min="9487" max="9714" width="9.1796875" style="122"/>
    <col min="9715" max="9715" width="10.453125" style="122" customWidth="1"/>
    <col min="9716" max="9716" width="14.54296875" style="122" customWidth="1"/>
    <col min="9717" max="9717" width="6.453125" style="122" customWidth="1"/>
    <col min="9718" max="9718" width="9.7265625" style="122" customWidth="1"/>
    <col min="9719" max="9719" width="8.54296875" style="122" customWidth="1"/>
    <col min="9720" max="9720" width="9.7265625" style="122" customWidth="1"/>
    <col min="9721" max="9721" width="6.453125" style="122" customWidth="1"/>
    <col min="9722" max="9722" width="9.7265625" style="122" customWidth="1"/>
    <col min="9723" max="9723" width="8.54296875" style="122" customWidth="1"/>
    <col min="9724" max="9724" width="9.7265625" style="122" customWidth="1"/>
    <col min="9725" max="9725" width="6.453125" style="122" customWidth="1"/>
    <col min="9726" max="9726" width="9.7265625" style="122" customWidth="1"/>
    <col min="9727" max="9727" width="8.54296875" style="122" customWidth="1"/>
    <col min="9728" max="9728" width="9.7265625" style="122" customWidth="1"/>
    <col min="9729" max="9729" width="10.453125" style="122" customWidth="1"/>
    <col min="9730" max="9730" width="14.54296875" style="122" customWidth="1"/>
    <col min="9731" max="9731" width="6.453125" style="122" customWidth="1"/>
    <col min="9732" max="9732" width="9.7265625" style="122" customWidth="1"/>
    <col min="9733" max="9733" width="8.54296875" style="122" customWidth="1"/>
    <col min="9734" max="9734" width="9.7265625" style="122" customWidth="1"/>
    <col min="9735" max="9735" width="6.453125" style="122" customWidth="1"/>
    <col min="9736" max="9736" width="9.7265625" style="122" customWidth="1"/>
    <col min="9737" max="9737" width="8.54296875" style="122" customWidth="1"/>
    <col min="9738" max="9738" width="9.7265625" style="122" customWidth="1"/>
    <col min="9739" max="9739" width="6.453125" style="122" customWidth="1"/>
    <col min="9740" max="9740" width="9.7265625" style="122" customWidth="1"/>
    <col min="9741" max="9741" width="8.54296875" style="122" customWidth="1"/>
    <col min="9742" max="9742" width="9.7265625" style="122" customWidth="1"/>
    <col min="9743" max="9970" width="9.1796875" style="122"/>
    <col min="9971" max="9971" width="10.453125" style="122" customWidth="1"/>
    <col min="9972" max="9972" width="14.54296875" style="122" customWidth="1"/>
    <col min="9973" max="9973" width="6.453125" style="122" customWidth="1"/>
    <col min="9974" max="9974" width="9.7265625" style="122" customWidth="1"/>
    <col min="9975" max="9975" width="8.54296875" style="122" customWidth="1"/>
    <col min="9976" max="9976" width="9.7265625" style="122" customWidth="1"/>
    <col min="9977" max="9977" width="6.453125" style="122" customWidth="1"/>
    <col min="9978" max="9978" width="9.7265625" style="122" customWidth="1"/>
    <col min="9979" max="9979" width="8.54296875" style="122" customWidth="1"/>
    <col min="9980" max="9980" width="9.7265625" style="122" customWidth="1"/>
    <col min="9981" max="9981" width="6.453125" style="122" customWidth="1"/>
    <col min="9982" max="9982" width="9.7265625" style="122" customWidth="1"/>
    <col min="9983" max="9983" width="8.54296875" style="122" customWidth="1"/>
    <col min="9984" max="9984" width="9.7265625" style="122" customWidth="1"/>
    <col min="9985" max="9985" width="10.453125" style="122" customWidth="1"/>
    <col min="9986" max="9986" width="14.54296875" style="122" customWidth="1"/>
    <col min="9987" max="9987" width="6.453125" style="122" customWidth="1"/>
    <col min="9988" max="9988" width="9.7265625" style="122" customWidth="1"/>
    <col min="9989" max="9989" width="8.54296875" style="122" customWidth="1"/>
    <col min="9990" max="9990" width="9.7265625" style="122" customWidth="1"/>
    <col min="9991" max="9991" width="6.453125" style="122" customWidth="1"/>
    <col min="9992" max="9992" width="9.7265625" style="122" customWidth="1"/>
    <col min="9993" max="9993" width="8.54296875" style="122" customWidth="1"/>
    <col min="9994" max="9994" width="9.7265625" style="122" customWidth="1"/>
    <col min="9995" max="9995" width="6.453125" style="122" customWidth="1"/>
    <col min="9996" max="9996" width="9.7265625" style="122" customWidth="1"/>
    <col min="9997" max="9997" width="8.54296875" style="122" customWidth="1"/>
    <col min="9998" max="9998" width="9.7265625" style="122" customWidth="1"/>
    <col min="9999" max="10226" width="9.1796875" style="122"/>
    <col min="10227" max="10227" width="10.453125" style="122" customWidth="1"/>
    <col min="10228" max="10228" width="14.54296875" style="122" customWidth="1"/>
    <col min="10229" max="10229" width="6.453125" style="122" customWidth="1"/>
    <col min="10230" max="10230" width="9.7265625" style="122" customWidth="1"/>
    <col min="10231" max="10231" width="8.54296875" style="122" customWidth="1"/>
    <col min="10232" max="10232" width="9.7265625" style="122" customWidth="1"/>
    <col min="10233" max="10233" width="6.453125" style="122" customWidth="1"/>
    <col min="10234" max="10234" width="9.7265625" style="122" customWidth="1"/>
    <col min="10235" max="10235" width="8.54296875" style="122" customWidth="1"/>
    <col min="10236" max="10236" width="9.7265625" style="122" customWidth="1"/>
    <col min="10237" max="10237" width="6.453125" style="122" customWidth="1"/>
    <col min="10238" max="10238" width="9.7265625" style="122" customWidth="1"/>
    <col min="10239" max="10239" width="8.54296875" style="122" customWidth="1"/>
    <col min="10240" max="10240" width="9.7265625" style="122" customWidth="1"/>
    <col min="10241" max="10241" width="10.453125" style="122" customWidth="1"/>
    <col min="10242" max="10242" width="14.54296875" style="122" customWidth="1"/>
    <col min="10243" max="10243" width="6.453125" style="122" customWidth="1"/>
    <col min="10244" max="10244" width="9.7265625" style="122" customWidth="1"/>
    <col min="10245" max="10245" width="8.54296875" style="122" customWidth="1"/>
    <col min="10246" max="10246" width="9.7265625" style="122" customWidth="1"/>
    <col min="10247" max="10247" width="6.453125" style="122" customWidth="1"/>
    <col min="10248" max="10248" width="9.7265625" style="122" customWidth="1"/>
    <col min="10249" max="10249" width="8.54296875" style="122" customWidth="1"/>
    <col min="10250" max="10250" width="9.7265625" style="122" customWidth="1"/>
    <col min="10251" max="10251" width="6.453125" style="122" customWidth="1"/>
    <col min="10252" max="10252" width="9.7265625" style="122" customWidth="1"/>
    <col min="10253" max="10253" width="8.54296875" style="122" customWidth="1"/>
    <col min="10254" max="10254" width="9.7265625" style="122" customWidth="1"/>
    <col min="10255" max="10482" width="9.1796875" style="122"/>
    <col min="10483" max="10483" width="10.453125" style="122" customWidth="1"/>
    <col min="10484" max="10484" width="14.54296875" style="122" customWidth="1"/>
    <col min="10485" max="10485" width="6.453125" style="122" customWidth="1"/>
    <col min="10486" max="10486" width="9.7265625" style="122" customWidth="1"/>
    <col min="10487" max="10487" width="8.54296875" style="122" customWidth="1"/>
    <col min="10488" max="10488" width="9.7265625" style="122" customWidth="1"/>
    <col min="10489" max="10489" width="6.453125" style="122" customWidth="1"/>
    <col min="10490" max="10490" width="9.7265625" style="122" customWidth="1"/>
    <col min="10491" max="10491" width="8.54296875" style="122" customWidth="1"/>
    <col min="10492" max="10492" width="9.7265625" style="122" customWidth="1"/>
    <col min="10493" max="10493" width="6.453125" style="122" customWidth="1"/>
    <col min="10494" max="10494" width="9.7265625" style="122" customWidth="1"/>
    <col min="10495" max="10495" width="8.54296875" style="122" customWidth="1"/>
    <col min="10496" max="10496" width="9.7265625" style="122" customWidth="1"/>
    <col min="10497" max="10497" width="10.453125" style="122" customWidth="1"/>
    <col min="10498" max="10498" width="14.54296875" style="122" customWidth="1"/>
    <col min="10499" max="10499" width="6.453125" style="122" customWidth="1"/>
    <col min="10500" max="10500" width="9.7265625" style="122" customWidth="1"/>
    <col min="10501" max="10501" width="8.54296875" style="122" customWidth="1"/>
    <col min="10502" max="10502" width="9.7265625" style="122" customWidth="1"/>
    <col min="10503" max="10503" width="6.453125" style="122" customWidth="1"/>
    <col min="10504" max="10504" width="9.7265625" style="122" customWidth="1"/>
    <col min="10505" max="10505" width="8.54296875" style="122" customWidth="1"/>
    <col min="10506" max="10506" width="9.7265625" style="122" customWidth="1"/>
    <col min="10507" max="10507" width="6.453125" style="122" customWidth="1"/>
    <col min="10508" max="10508" width="9.7265625" style="122" customWidth="1"/>
    <col min="10509" max="10509" width="8.54296875" style="122" customWidth="1"/>
    <col min="10510" max="10510" width="9.7265625" style="122" customWidth="1"/>
    <col min="10511" max="10738" width="9.1796875" style="122"/>
    <col min="10739" max="10739" width="10.453125" style="122" customWidth="1"/>
    <col min="10740" max="10740" width="14.54296875" style="122" customWidth="1"/>
    <col min="10741" max="10741" width="6.453125" style="122" customWidth="1"/>
    <col min="10742" max="10742" width="9.7265625" style="122" customWidth="1"/>
    <col min="10743" max="10743" width="8.54296875" style="122" customWidth="1"/>
    <col min="10744" max="10744" width="9.7265625" style="122" customWidth="1"/>
    <col min="10745" max="10745" width="6.453125" style="122" customWidth="1"/>
    <col min="10746" max="10746" width="9.7265625" style="122" customWidth="1"/>
    <col min="10747" max="10747" width="8.54296875" style="122" customWidth="1"/>
    <col min="10748" max="10748" width="9.7265625" style="122" customWidth="1"/>
    <col min="10749" max="10749" width="6.453125" style="122" customWidth="1"/>
    <col min="10750" max="10750" width="9.7265625" style="122" customWidth="1"/>
    <col min="10751" max="10751" width="8.54296875" style="122" customWidth="1"/>
    <col min="10752" max="10752" width="9.7265625" style="122" customWidth="1"/>
    <col min="10753" max="10753" width="10.453125" style="122" customWidth="1"/>
    <col min="10754" max="10754" width="14.54296875" style="122" customWidth="1"/>
    <col min="10755" max="10755" width="6.453125" style="122" customWidth="1"/>
    <col min="10756" max="10756" width="9.7265625" style="122" customWidth="1"/>
    <col min="10757" max="10757" width="8.54296875" style="122" customWidth="1"/>
    <col min="10758" max="10758" width="9.7265625" style="122" customWidth="1"/>
    <col min="10759" max="10759" width="6.453125" style="122" customWidth="1"/>
    <col min="10760" max="10760" width="9.7265625" style="122" customWidth="1"/>
    <col min="10761" max="10761" width="8.54296875" style="122" customWidth="1"/>
    <col min="10762" max="10762" width="9.7265625" style="122" customWidth="1"/>
    <col min="10763" max="10763" width="6.453125" style="122" customWidth="1"/>
    <col min="10764" max="10764" width="9.7265625" style="122" customWidth="1"/>
    <col min="10765" max="10765" width="8.54296875" style="122" customWidth="1"/>
    <col min="10766" max="10766" width="9.7265625" style="122" customWidth="1"/>
    <col min="10767" max="10994" width="9.1796875" style="122"/>
    <col min="10995" max="10995" width="10.453125" style="122" customWidth="1"/>
    <col min="10996" max="10996" width="14.54296875" style="122" customWidth="1"/>
    <col min="10997" max="10997" width="6.453125" style="122" customWidth="1"/>
    <col min="10998" max="10998" width="9.7265625" style="122" customWidth="1"/>
    <col min="10999" max="10999" width="8.54296875" style="122" customWidth="1"/>
    <col min="11000" max="11000" width="9.7265625" style="122" customWidth="1"/>
    <col min="11001" max="11001" width="6.453125" style="122" customWidth="1"/>
    <col min="11002" max="11002" width="9.7265625" style="122" customWidth="1"/>
    <col min="11003" max="11003" width="8.54296875" style="122" customWidth="1"/>
    <col min="11004" max="11004" width="9.7265625" style="122" customWidth="1"/>
    <col min="11005" max="11005" width="6.453125" style="122" customWidth="1"/>
    <col min="11006" max="11006" width="9.7265625" style="122" customWidth="1"/>
    <col min="11007" max="11007" width="8.54296875" style="122" customWidth="1"/>
    <col min="11008" max="11008" width="9.7265625" style="122" customWidth="1"/>
    <col min="11009" max="11009" width="10.453125" style="122" customWidth="1"/>
    <col min="11010" max="11010" width="14.54296875" style="122" customWidth="1"/>
    <col min="11011" max="11011" width="6.453125" style="122" customWidth="1"/>
    <col min="11012" max="11012" width="9.7265625" style="122" customWidth="1"/>
    <col min="11013" max="11013" width="8.54296875" style="122" customWidth="1"/>
    <col min="11014" max="11014" width="9.7265625" style="122" customWidth="1"/>
    <col min="11015" max="11015" width="6.453125" style="122" customWidth="1"/>
    <col min="11016" max="11016" width="9.7265625" style="122" customWidth="1"/>
    <col min="11017" max="11017" width="8.54296875" style="122" customWidth="1"/>
    <col min="11018" max="11018" width="9.7265625" style="122" customWidth="1"/>
    <col min="11019" max="11019" width="6.453125" style="122" customWidth="1"/>
    <col min="11020" max="11020" width="9.7265625" style="122" customWidth="1"/>
    <col min="11021" max="11021" width="8.54296875" style="122" customWidth="1"/>
    <col min="11022" max="11022" width="9.7265625" style="122" customWidth="1"/>
    <col min="11023" max="11250" width="9.1796875" style="122"/>
    <col min="11251" max="11251" width="10.453125" style="122" customWidth="1"/>
    <col min="11252" max="11252" width="14.54296875" style="122" customWidth="1"/>
    <col min="11253" max="11253" width="6.453125" style="122" customWidth="1"/>
    <col min="11254" max="11254" width="9.7265625" style="122" customWidth="1"/>
    <col min="11255" max="11255" width="8.54296875" style="122" customWidth="1"/>
    <col min="11256" max="11256" width="9.7265625" style="122" customWidth="1"/>
    <col min="11257" max="11257" width="6.453125" style="122" customWidth="1"/>
    <col min="11258" max="11258" width="9.7265625" style="122" customWidth="1"/>
    <col min="11259" max="11259" width="8.54296875" style="122" customWidth="1"/>
    <col min="11260" max="11260" width="9.7265625" style="122" customWidth="1"/>
    <col min="11261" max="11261" width="6.453125" style="122" customWidth="1"/>
    <col min="11262" max="11262" width="9.7265625" style="122" customWidth="1"/>
    <col min="11263" max="11263" width="8.54296875" style="122" customWidth="1"/>
    <col min="11264" max="11264" width="9.7265625" style="122" customWidth="1"/>
    <col min="11265" max="11265" width="10.453125" style="122" customWidth="1"/>
    <col min="11266" max="11266" width="14.54296875" style="122" customWidth="1"/>
    <col min="11267" max="11267" width="6.453125" style="122" customWidth="1"/>
    <col min="11268" max="11268" width="9.7265625" style="122" customWidth="1"/>
    <col min="11269" max="11269" width="8.54296875" style="122" customWidth="1"/>
    <col min="11270" max="11270" width="9.7265625" style="122" customWidth="1"/>
    <col min="11271" max="11271" width="6.453125" style="122" customWidth="1"/>
    <col min="11272" max="11272" width="9.7265625" style="122" customWidth="1"/>
    <col min="11273" max="11273" width="8.54296875" style="122" customWidth="1"/>
    <col min="11274" max="11274" width="9.7265625" style="122" customWidth="1"/>
    <col min="11275" max="11275" width="6.453125" style="122" customWidth="1"/>
    <col min="11276" max="11276" width="9.7265625" style="122" customWidth="1"/>
    <col min="11277" max="11277" width="8.54296875" style="122" customWidth="1"/>
    <col min="11278" max="11278" width="9.7265625" style="122" customWidth="1"/>
    <col min="11279" max="11506" width="9.1796875" style="122"/>
    <col min="11507" max="11507" width="10.453125" style="122" customWidth="1"/>
    <col min="11508" max="11508" width="14.54296875" style="122" customWidth="1"/>
    <col min="11509" max="11509" width="6.453125" style="122" customWidth="1"/>
    <col min="11510" max="11510" width="9.7265625" style="122" customWidth="1"/>
    <col min="11511" max="11511" width="8.54296875" style="122" customWidth="1"/>
    <col min="11512" max="11512" width="9.7265625" style="122" customWidth="1"/>
    <col min="11513" max="11513" width="6.453125" style="122" customWidth="1"/>
    <col min="11514" max="11514" width="9.7265625" style="122" customWidth="1"/>
    <col min="11515" max="11515" width="8.54296875" style="122" customWidth="1"/>
    <col min="11516" max="11516" width="9.7265625" style="122" customWidth="1"/>
    <col min="11517" max="11517" width="6.453125" style="122" customWidth="1"/>
    <col min="11518" max="11518" width="9.7265625" style="122" customWidth="1"/>
    <col min="11519" max="11519" width="8.54296875" style="122" customWidth="1"/>
    <col min="11520" max="11520" width="9.7265625" style="122" customWidth="1"/>
    <col min="11521" max="11521" width="10.453125" style="122" customWidth="1"/>
    <col min="11522" max="11522" width="14.54296875" style="122" customWidth="1"/>
    <col min="11523" max="11523" width="6.453125" style="122" customWidth="1"/>
    <col min="11524" max="11524" width="9.7265625" style="122" customWidth="1"/>
    <col min="11525" max="11525" width="8.54296875" style="122" customWidth="1"/>
    <col min="11526" max="11526" width="9.7265625" style="122" customWidth="1"/>
    <col min="11527" max="11527" width="6.453125" style="122" customWidth="1"/>
    <col min="11528" max="11528" width="9.7265625" style="122" customWidth="1"/>
    <col min="11529" max="11529" width="8.54296875" style="122" customWidth="1"/>
    <col min="11530" max="11530" width="9.7265625" style="122" customWidth="1"/>
    <col min="11531" max="11531" width="6.453125" style="122" customWidth="1"/>
    <col min="11532" max="11532" width="9.7265625" style="122" customWidth="1"/>
    <col min="11533" max="11533" width="8.54296875" style="122" customWidth="1"/>
    <col min="11534" max="11534" width="9.7265625" style="122" customWidth="1"/>
    <col min="11535" max="11762" width="9.1796875" style="122"/>
    <col min="11763" max="11763" width="10.453125" style="122" customWidth="1"/>
    <col min="11764" max="11764" width="14.54296875" style="122" customWidth="1"/>
    <col min="11765" max="11765" width="6.453125" style="122" customWidth="1"/>
    <col min="11766" max="11766" width="9.7265625" style="122" customWidth="1"/>
    <col min="11767" max="11767" width="8.54296875" style="122" customWidth="1"/>
    <col min="11768" max="11768" width="9.7265625" style="122" customWidth="1"/>
    <col min="11769" max="11769" width="6.453125" style="122" customWidth="1"/>
    <col min="11770" max="11770" width="9.7265625" style="122" customWidth="1"/>
    <col min="11771" max="11771" width="8.54296875" style="122" customWidth="1"/>
    <col min="11772" max="11772" width="9.7265625" style="122" customWidth="1"/>
    <col min="11773" max="11773" width="6.453125" style="122" customWidth="1"/>
    <col min="11774" max="11774" width="9.7265625" style="122" customWidth="1"/>
    <col min="11775" max="11775" width="8.54296875" style="122" customWidth="1"/>
    <col min="11776" max="11776" width="9.7265625" style="122" customWidth="1"/>
    <col min="11777" max="11777" width="10.453125" style="122" customWidth="1"/>
    <col min="11778" max="11778" width="14.54296875" style="122" customWidth="1"/>
    <col min="11779" max="11779" width="6.453125" style="122" customWidth="1"/>
    <col min="11780" max="11780" width="9.7265625" style="122" customWidth="1"/>
    <col min="11781" max="11781" width="8.54296875" style="122" customWidth="1"/>
    <col min="11782" max="11782" width="9.7265625" style="122" customWidth="1"/>
    <col min="11783" max="11783" width="6.453125" style="122" customWidth="1"/>
    <col min="11784" max="11784" width="9.7265625" style="122" customWidth="1"/>
    <col min="11785" max="11785" width="8.54296875" style="122" customWidth="1"/>
    <col min="11786" max="11786" width="9.7265625" style="122" customWidth="1"/>
    <col min="11787" max="11787" width="6.453125" style="122" customWidth="1"/>
    <col min="11788" max="11788" width="9.7265625" style="122" customWidth="1"/>
    <col min="11789" max="11789" width="8.54296875" style="122" customWidth="1"/>
    <col min="11790" max="11790" width="9.7265625" style="122" customWidth="1"/>
    <col min="11791" max="12018" width="9.1796875" style="122"/>
    <col min="12019" max="12019" width="10.453125" style="122" customWidth="1"/>
    <col min="12020" max="12020" width="14.54296875" style="122" customWidth="1"/>
    <col min="12021" max="12021" width="6.453125" style="122" customWidth="1"/>
    <col min="12022" max="12022" width="9.7265625" style="122" customWidth="1"/>
    <col min="12023" max="12023" width="8.54296875" style="122" customWidth="1"/>
    <col min="12024" max="12024" width="9.7265625" style="122" customWidth="1"/>
    <col min="12025" max="12025" width="6.453125" style="122" customWidth="1"/>
    <col min="12026" max="12026" width="9.7265625" style="122" customWidth="1"/>
    <col min="12027" max="12027" width="8.54296875" style="122" customWidth="1"/>
    <col min="12028" max="12028" width="9.7265625" style="122" customWidth="1"/>
    <col min="12029" max="12029" width="6.453125" style="122" customWidth="1"/>
    <col min="12030" max="12030" width="9.7265625" style="122" customWidth="1"/>
    <col min="12031" max="12031" width="8.54296875" style="122" customWidth="1"/>
    <col min="12032" max="12032" width="9.7265625" style="122" customWidth="1"/>
    <col min="12033" max="12033" width="10.453125" style="122" customWidth="1"/>
    <col min="12034" max="12034" width="14.54296875" style="122" customWidth="1"/>
    <col min="12035" max="12035" width="6.453125" style="122" customWidth="1"/>
    <col min="12036" max="12036" width="9.7265625" style="122" customWidth="1"/>
    <col min="12037" max="12037" width="8.54296875" style="122" customWidth="1"/>
    <col min="12038" max="12038" width="9.7265625" style="122" customWidth="1"/>
    <col min="12039" max="12039" width="6.453125" style="122" customWidth="1"/>
    <col min="12040" max="12040" width="9.7265625" style="122" customWidth="1"/>
    <col min="12041" max="12041" width="8.54296875" style="122" customWidth="1"/>
    <col min="12042" max="12042" width="9.7265625" style="122" customWidth="1"/>
    <col min="12043" max="12043" width="6.453125" style="122" customWidth="1"/>
    <col min="12044" max="12044" width="9.7265625" style="122" customWidth="1"/>
    <col min="12045" max="12045" width="8.54296875" style="122" customWidth="1"/>
    <col min="12046" max="12046" width="9.7265625" style="122" customWidth="1"/>
    <col min="12047" max="12274" width="9.1796875" style="122"/>
    <col min="12275" max="12275" width="10.453125" style="122" customWidth="1"/>
    <col min="12276" max="12276" width="14.54296875" style="122" customWidth="1"/>
    <col min="12277" max="12277" width="6.453125" style="122" customWidth="1"/>
    <col min="12278" max="12278" width="9.7265625" style="122" customWidth="1"/>
    <col min="12279" max="12279" width="8.54296875" style="122" customWidth="1"/>
    <col min="12280" max="12280" width="9.7265625" style="122" customWidth="1"/>
    <col min="12281" max="12281" width="6.453125" style="122" customWidth="1"/>
    <col min="12282" max="12282" width="9.7265625" style="122" customWidth="1"/>
    <col min="12283" max="12283" width="8.54296875" style="122" customWidth="1"/>
    <col min="12284" max="12284" width="9.7265625" style="122" customWidth="1"/>
    <col min="12285" max="12285" width="6.453125" style="122" customWidth="1"/>
    <col min="12286" max="12286" width="9.7265625" style="122" customWidth="1"/>
    <col min="12287" max="12287" width="8.54296875" style="122" customWidth="1"/>
    <col min="12288" max="12288" width="9.7265625" style="122" customWidth="1"/>
    <col min="12289" max="12289" width="10.453125" style="122" customWidth="1"/>
    <col min="12290" max="12290" width="14.54296875" style="122" customWidth="1"/>
    <col min="12291" max="12291" width="6.453125" style="122" customWidth="1"/>
    <col min="12292" max="12292" width="9.7265625" style="122" customWidth="1"/>
    <col min="12293" max="12293" width="8.54296875" style="122" customWidth="1"/>
    <col min="12294" max="12294" width="9.7265625" style="122" customWidth="1"/>
    <col min="12295" max="12295" width="6.453125" style="122" customWidth="1"/>
    <col min="12296" max="12296" width="9.7265625" style="122" customWidth="1"/>
    <col min="12297" max="12297" width="8.54296875" style="122" customWidth="1"/>
    <col min="12298" max="12298" width="9.7265625" style="122" customWidth="1"/>
    <col min="12299" max="12299" width="6.453125" style="122" customWidth="1"/>
    <col min="12300" max="12300" width="9.7265625" style="122" customWidth="1"/>
    <col min="12301" max="12301" width="8.54296875" style="122" customWidth="1"/>
    <col min="12302" max="12302" width="9.7265625" style="122" customWidth="1"/>
    <col min="12303" max="12530" width="9.1796875" style="122"/>
    <col min="12531" max="12531" width="10.453125" style="122" customWidth="1"/>
    <col min="12532" max="12532" width="14.54296875" style="122" customWidth="1"/>
    <col min="12533" max="12533" width="6.453125" style="122" customWidth="1"/>
    <col min="12534" max="12534" width="9.7265625" style="122" customWidth="1"/>
    <col min="12535" max="12535" width="8.54296875" style="122" customWidth="1"/>
    <col min="12536" max="12536" width="9.7265625" style="122" customWidth="1"/>
    <col min="12537" max="12537" width="6.453125" style="122" customWidth="1"/>
    <col min="12538" max="12538" width="9.7265625" style="122" customWidth="1"/>
    <col min="12539" max="12539" width="8.54296875" style="122" customWidth="1"/>
    <col min="12540" max="12540" width="9.7265625" style="122" customWidth="1"/>
    <col min="12541" max="12541" width="6.453125" style="122" customWidth="1"/>
    <col min="12542" max="12542" width="9.7265625" style="122" customWidth="1"/>
    <col min="12543" max="12543" width="8.54296875" style="122" customWidth="1"/>
    <col min="12544" max="12544" width="9.7265625" style="122" customWidth="1"/>
    <col min="12545" max="12545" width="10.453125" style="122" customWidth="1"/>
    <col min="12546" max="12546" width="14.54296875" style="122" customWidth="1"/>
    <col min="12547" max="12547" width="6.453125" style="122" customWidth="1"/>
    <col min="12548" max="12548" width="9.7265625" style="122" customWidth="1"/>
    <col min="12549" max="12549" width="8.54296875" style="122" customWidth="1"/>
    <col min="12550" max="12550" width="9.7265625" style="122" customWidth="1"/>
    <col min="12551" max="12551" width="6.453125" style="122" customWidth="1"/>
    <col min="12552" max="12552" width="9.7265625" style="122" customWidth="1"/>
    <col min="12553" max="12553" width="8.54296875" style="122" customWidth="1"/>
    <col min="12554" max="12554" width="9.7265625" style="122" customWidth="1"/>
    <col min="12555" max="12555" width="6.453125" style="122" customWidth="1"/>
    <col min="12556" max="12556" width="9.7265625" style="122" customWidth="1"/>
    <col min="12557" max="12557" width="8.54296875" style="122" customWidth="1"/>
    <col min="12558" max="12558" width="9.7265625" style="122" customWidth="1"/>
    <col min="12559" max="12786" width="9.1796875" style="122"/>
    <col min="12787" max="12787" width="10.453125" style="122" customWidth="1"/>
    <col min="12788" max="12788" width="14.54296875" style="122" customWidth="1"/>
    <col min="12789" max="12789" width="6.453125" style="122" customWidth="1"/>
    <col min="12790" max="12790" width="9.7265625" style="122" customWidth="1"/>
    <col min="12791" max="12791" width="8.54296875" style="122" customWidth="1"/>
    <col min="12792" max="12792" width="9.7265625" style="122" customWidth="1"/>
    <col min="12793" max="12793" width="6.453125" style="122" customWidth="1"/>
    <col min="12794" max="12794" width="9.7265625" style="122" customWidth="1"/>
    <col min="12795" max="12795" width="8.54296875" style="122" customWidth="1"/>
    <col min="12796" max="12796" width="9.7265625" style="122" customWidth="1"/>
    <col min="12797" max="12797" width="6.453125" style="122" customWidth="1"/>
    <col min="12798" max="12798" width="9.7265625" style="122" customWidth="1"/>
    <col min="12799" max="12799" width="8.54296875" style="122" customWidth="1"/>
    <col min="12800" max="12800" width="9.7265625" style="122" customWidth="1"/>
    <col min="12801" max="12801" width="10.453125" style="122" customWidth="1"/>
    <col min="12802" max="12802" width="14.54296875" style="122" customWidth="1"/>
    <col min="12803" max="12803" width="6.453125" style="122" customWidth="1"/>
    <col min="12804" max="12804" width="9.7265625" style="122" customWidth="1"/>
    <col min="12805" max="12805" width="8.54296875" style="122" customWidth="1"/>
    <col min="12806" max="12806" width="9.7265625" style="122" customWidth="1"/>
    <col min="12807" max="12807" width="6.453125" style="122" customWidth="1"/>
    <col min="12808" max="12808" width="9.7265625" style="122" customWidth="1"/>
    <col min="12809" max="12809" width="8.54296875" style="122" customWidth="1"/>
    <col min="12810" max="12810" width="9.7265625" style="122" customWidth="1"/>
    <col min="12811" max="12811" width="6.453125" style="122" customWidth="1"/>
    <col min="12812" max="12812" width="9.7265625" style="122" customWidth="1"/>
    <col min="12813" max="12813" width="8.54296875" style="122" customWidth="1"/>
    <col min="12814" max="12814" width="9.7265625" style="122" customWidth="1"/>
    <col min="12815" max="13042" width="9.1796875" style="122"/>
    <col min="13043" max="13043" width="10.453125" style="122" customWidth="1"/>
    <col min="13044" max="13044" width="14.54296875" style="122" customWidth="1"/>
    <col min="13045" max="13045" width="6.453125" style="122" customWidth="1"/>
    <col min="13046" max="13046" width="9.7265625" style="122" customWidth="1"/>
    <col min="13047" max="13047" width="8.54296875" style="122" customWidth="1"/>
    <col min="13048" max="13048" width="9.7265625" style="122" customWidth="1"/>
    <col min="13049" max="13049" width="6.453125" style="122" customWidth="1"/>
    <col min="13050" max="13050" width="9.7265625" style="122" customWidth="1"/>
    <col min="13051" max="13051" width="8.54296875" style="122" customWidth="1"/>
    <col min="13052" max="13052" width="9.7265625" style="122" customWidth="1"/>
    <col min="13053" max="13053" width="6.453125" style="122" customWidth="1"/>
    <col min="13054" max="13054" width="9.7265625" style="122" customWidth="1"/>
    <col min="13055" max="13055" width="8.54296875" style="122" customWidth="1"/>
    <col min="13056" max="13056" width="9.7265625" style="122" customWidth="1"/>
    <col min="13057" max="13057" width="10.453125" style="122" customWidth="1"/>
    <col min="13058" max="13058" width="14.54296875" style="122" customWidth="1"/>
    <col min="13059" max="13059" width="6.453125" style="122" customWidth="1"/>
    <col min="13060" max="13060" width="9.7265625" style="122" customWidth="1"/>
    <col min="13061" max="13061" width="8.54296875" style="122" customWidth="1"/>
    <col min="13062" max="13062" width="9.7265625" style="122" customWidth="1"/>
    <col min="13063" max="13063" width="6.453125" style="122" customWidth="1"/>
    <col min="13064" max="13064" width="9.7265625" style="122" customWidth="1"/>
    <col min="13065" max="13065" width="8.54296875" style="122" customWidth="1"/>
    <col min="13066" max="13066" width="9.7265625" style="122" customWidth="1"/>
    <col min="13067" max="13067" width="6.453125" style="122" customWidth="1"/>
    <col min="13068" max="13068" width="9.7265625" style="122" customWidth="1"/>
    <col min="13069" max="13069" width="8.54296875" style="122" customWidth="1"/>
    <col min="13070" max="13070" width="9.7265625" style="122" customWidth="1"/>
    <col min="13071" max="13298" width="9.1796875" style="122"/>
    <col min="13299" max="13299" width="10.453125" style="122" customWidth="1"/>
    <col min="13300" max="13300" width="14.54296875" style="122" customWidth="1"/>
    <col min="13301" max="13301" width="6.453125" style="122" customWidth="1"/>
    <col min="13302" max="13302" width="9.7265625" style="122" customWidth="1"/>
    <col min="13303" max="13303" width="8.54296875" style="122" customWidth="1"/>
    <col min="13304" max="13304" width="9.7265625" style="122" customWidth="1"/>
    <col min="13305" max="13305" width="6.453125" style="122" customWidth="1"/>
    <col min="13306" max="13306" width="9.7265625" style="122" customWidth="1"/>
    <col min="13307" max="13307" width="8.54296875" style="122" customWidth="1"/>
    <col min="13308" max="13308" width="9.7265625" style="122" customWidth="1"/>
    <col min="13309" max="13309" width="6.453125" style="122" customWidth="1"/>
    <col min="13310" max="13310" width="9.7265625" style="122" customWidth="1"/>
    <col min="13311" max="13311" width="8.54296875" style="122" customWidth="1"/>
    <col min="13312" max="13312" width="9.7265625" style="122" customWidth="1"/>
    <col min="13313" max="13313" width="10.453125" style="122" customWidth="1"/>
    <col min="13314" max="13314" width="14.54296875" style="122" customWidth="1"/>
    <col min="13315" max="13315" width="6.453125" style="122" customWidth="1"/>
    <col min="13316" max="13316" width="9.7265625" style="122" customWidth="1"/>
    <col min="13317" max="13317" width="8.54296875" style="122" customWidth="1"/>
    <col min="13318" max="13318" width="9.7265625" style="122" customWidth="1"/>
    <col min="13319" max="13319" width="6.453125" style="122" customWidth="1"/>
    <col min="13320" max="13320" width="9.7265625" style="122" customWidth="1"/>
    <col min="13321" max="13321" width="8.54296875" style="122" customWidth="1"/>
    <col min="13322" max="13322" width="9.7265625" style="122" customWidth="1"/>
    <col min="13323" max="13323" width="6.453125" style="122" customWidth="1"/>
    <col min="13324" max="13324" width="9.7265625" style="122" customWidth="1"/>
    <col min="13325" max="13325" width="8.54296875" style="122" customWidth="1"/>
    <col min="13326" max="13326" width="9.7265625" style="122" customWidth="1"/>
    <col min="13327" max="13554" width="9.1796875" style="122"/>
    <col min="13555" max="13555" width="10.453125" style="122" customWidth="1"/>
    <col min="13556" max="13556" width="14.54296875" style="122" customWidth="1"/>
    <col min="13557" max="13557" width="6.453125" style="122" customWidth="1"/>
    <col min="13558" max="13558" width="9.7265625" style="122" customWidth="1"/>
    <col min="13559" max="13559" width="8.54296875" style="122" customWidth="1"/>
    <col min="13560" max="13560" width="9.7265625" style="122" customWidth="1"/>
    <col min="13561" max="13561" width="6.453125" style="122" customWidth="1"/>
    <col min="13562" max="13562" width="9.7265625" style="122" customWidth="1"/>
    <col min="13563" max="13563" width="8.54296875" style="122" customWidth="1"/>
    <col min="13564" max="13564" width="9.7265625" style="122" customWidth="1"/>
    <col min="13565" max="13565" width="6.453125" style="122" customWidth="1"/>
    <col min="13566" max="13566" width="9.7265625" style="122" customWidth="1"/>
    <col min="13567" max="13567" width="8.54296875" style="122" customWidth="1"/>
    <col min="13568" max="13568" width="9.7265625" style="122" customWidth="1"/>
    <col min="13569" max="13569" width="10.453125" style="122" customWidth="1"/>
    <col min="13570" max="13570" width="14.54296875" style="122" customWidth="1"/>
    <col min="13571" max="13571" width="6.453125" style="122" customWidth="1"/>
    <col min="13572" max="13572" width="9.7265625" style="122" customWidth="1"/>
    <col min="13573" max="13573" width="8.54296875" style="122" customWidth="1"/>
    <col min="13574" max="13574" width="9.7265625" style="122" customWidth="1"/>
    <col min="13575" max="13575" width="6.453125" style="122" customWidth="1"/>
    <col min="13576" max="13576" width="9.7265625" style="122" customWidth="1"/>
    <col min="13577" max="13577" width="8.54296875" style="122" customWidth="1"/>
    <col min="13578" max="13578" width="9.7265625" style="122" customWidth="1"/>
    <col min="13579" max="13579" width="6.453125" style="122" customWidth="1"/>
    <col min="13580" max="13580" width="9.7265625" style="122" customWidth="1"/>
    <col min="13581" max="13581" width="8.54296875" style="122" customWidth="1"/>
    <col min="13582" max="13582" width="9.7265625" style="122" customWidth="1"/>
    <col min="13583" max="13810" width="9.1796875" style="122"/>
    <col min="13811" max="13811" width="10.453125" style="122" customWidth="1"/>
    <col min="13812" max="13812" width="14.54296875" style="122" customWidth="1"/>
    <col min="13813" max="13813" width="6.453125" style="122" customWidth="1"/>
    <col min="13814" max="13814" width="9.7265625" style="122" customWidth="1"/>
    <col min="13815" max="13815" width="8.54296875" style="122" customWidth="1"/>
    <col min="13816" max="13816" width="9.7265625" style="122" customWidth="1"/>
    <col min="13817" max="13817" width="6.453125" style="122" customWidth="1"/>
    <col min="13818" max="13818" width="9.7265625" style="122" customWidth="1"/>
    <col min="13819" max="13819" width="8.54296875" style="122" customWidth="1"/>
    <col min="13820" max="13820" width="9.7265625" style="122" customWidth="1"/>
    <col min="13821" max="13821" width="6.453125" style="122" customWidth="1"/>
    <col min="13822" max="13822" width="9.7265625" style="122" customWidth="1"/>
    <col min="13823" max="13823" width="8.54296875" style="122" customWidth="1"/>
    <col min="13824" max="13824" width="9.7265625" style="122" customWidth="1"/>
    <col min="13825" max="13825" width="10.453125" style="122" customWidth="1"/>
    <col min="13826" max="13826" width="14.54296875" style="122" customWidth="1"/>
    <col min="13827" max="13827" width="6.453125" style="122" customWidth="1"/>
    <col min="13828" max="13828" width="9.7265625" style="122" customWidth="1"/>
    <col min="13829" max="13829" width="8.54296875" style="122" customWidth="1"/>
    <col min="13830" max="13830" width="9.7265625" style="122" customWidth="1"/>
    <col min="13831" max="13831" width="6.453125" style="122" customWidth="1"/>
    <col min="13832" max="13832" width="9.7265625" style="122" customWidth="1"/>
    <col min="13833" max="13833" width="8.54296875" style="122" customWidth="1"/>
    <col min="13834" max="13834" width="9.7265625" style="122" customWidth="1"/>
    <col min="13835" max="13835" width="6.453125" style="122" customWidth="1"/>
    <col min="13836" max="13836" width="9.7265625" style="122" customWidth="1"/>
    <col min="13837" max="13837" width="8.54296875" style="122" customWidth="1"/>
    <col min="13838" max="13838" width="9.7265625" style="122" customWidth="1"/>
    <col min="13839" max="14066" width="9.1796875" style="122"/>
    <col min="14067" max="14067" width="10.453125" style="122" customWidth="1"/>
    <col min="14068" max="14068" width="14.54296875" style="122" customWidth="1"/>
    <col min="14069" max="14069" width="6.453125" style="122" customWidth="1"/>
    <col min="14070" max="14070" width="9.7265625" style="122" customWidth="1"/>
    <col min="14071" max="14071" width="8.54296875" style="122" customWidth="1"/>
    <col min="14072" max="14072" width="9.7265625" style="122" customWidth="1"/>
    <col min="14073" max="14073" width="6.453125" style="122" customWidth="1"/>
    <col min="14074" max="14074" width="9.7265625" style="122" customWidth="1"/>
    <col min="14075" max="14075" width="8.54296875" style="122" customWidth="1"/>
    <col min="14076" max="14076" width="9.7265625" style="122" customWidth="1"/>
    <col min="14077" max="14077" width="6.453125" style="122" customWidth="1"/>
    <col min="14078" max="14078" width="9.7265625" style="122" customWidth="1"/>
    <col min="14079" max="14079" width="8.54296875" style="122" customWidth="1"/>
    <col min="14080" max="14080" width="9.7265625" style="122" customWidth="1"/>
    <col min="14081" max="14081" width="10.453125" style="122" customWidth="1"/>
    <col min="14082" max="14082" width="14.54296875" style="122" customWidth="1"/>
    <col min="14083" max="14083" width="6.453125" style="122" customWidth="1"/>
    <col min="14084" max="14084" width="9.7265625" style="122" customWidth="1"/>
    <col min="14085" max="14085" width="8.54296875" style="122" customWidth="1"/>
    <col min="14086" max="14086" width="9.7265625" style="122" customWidth="1"/>
    <col min="14087" max="14087" width="6.453125" style="122" customWidth="1"/>
    <col min="14088" max="14088" width="9.7265625" style="122" customWidth="1"/>
    <col min="14089" max="14089" width="8.54296875" style="122" customWidth="1"/>
    <col min="14090" max="14090" width="9.7265625" style="122" customWidth="1"/>
    <col min="14091" max="14091" width="6.453125" style="122" customWidth="1"/>
    <col min="14092" max="14092" width="9.7265625" style="122" customWidth="1"/>
    <col min="14093" max="14093" width="8.54296875" style="122" customWidth="1"/>
    <col min="14094" max="14094" width="9.7265625" style="122" customWidth="1"/>
    <col min="14095" max="14322" width="9.1796875" style="122"/>
    <col min="14323" max="14323" width="10.453125" style="122" customWidth="1"/>
    <col min="14324" max="14324" width="14.54296875" style="122" customWidth="1"/>
    <col min="14325" max="14325" width="6.453125" style="122" customWidth="1"/>
    <col min="14326" max="14326" width="9.7265625" style="122" customWidth="1"/>
    <col min="14327" max="14327" width="8.54296875" style="122" customWidth="1"/>
    <col min="14328" max="14328" width="9.7265625" style="122" customWidth="1"/>
    <col min="14329" max="14329" width="6.453125" style="122" customWidth="1"/>
    <col min="14330" max="14330" width="9.7265625" style="122" customWidth="1"/>
    <col min="14331" max="14331" width="8.54296875" style="122" customWidth="1"/>
    <col min="14332" max="14332" width="9.7265625" style="122" customWidth="1"/>
    <col min="14333" max="14333" width="6.453125" style="122" customWidth="1"/>
    <col min="14334" max="14334" width="9.7265625" style="122" customWidth="1"/>
    <col min="14335" max="14335" width="8.54296875" style="122" customWidth="1"/>
    <col min="14336" max="14336" width="9.7265625" style="122" customWidth="1"/>
    <col min="14337" max="14337" width="10.453125" style="122" customWidth="1"/>
    <col min="14338" max="14338" width="14.54296875" style="122" customWidth="1"/>
    <col min="14339" max="14339" width="6.453125" style="122" customWidth="1"/>
    <col min="14340" max="14340" width="9.7265625" style="122" customWidth="1"/>
    <col min="14341" max="14341" width="8.54296875" style="122" customWidth="1"/>
    <col min="14342" max="14342" width="9.7265625" style="122" customWidth="1"/>
    <col min="14343" max="14343" width="6.453125" style="122" customWidth="1"/>
    <col min="14344" max="14344" width="9.7265625" style="122" customWidth="1"/>
    <col min="14345" max="14345" width="8.54296875" style="122" customWidth="1"/>
    <col min="14346" max="14346" width="9.7265625" style="122" customWidth="1"/>
    <col min="14347" max="14347" width="6.453125" style="122" customWidth="1"/>
    <col min="14348" max="14348" width="9.7265625" style="122" customWidth="1"/>
    <col min="14349" max="14349" width="8.54296875" style="122" customWidth="1"/>
    <col min="14350" max="14350" width="9.7265625" style="122" customWidth="1"/>
    <col min="14351" max="14578" width="9.1796875" style="122"/>
    <col min="14579" max="14579" width="10.453125" style="122" customWidth="1"/>
    <col min="14580" max="14580" width="14.54296875" style="122" customWidth="1"/>
    <col min="14581" max="14581" width="6.453125" style="122" customWidth="1"/>
    <col min="14582" max="14582" width="9.7265625" style="122" customWidth="1"/>
    <col min="14583" max="14583" width="8.54296875" style="122" customWidth="1"/>
    <col min="14584" max="14584" width="9.7265625" style="122" customWidth="1"/>
    <col min="14585" max="14585" width="6.453125" style="122" customWidth="1"/>
    <col min="14586" max="14586" width="9.7265625" style="122" customWidth="1"/>
    <col min="14587" max="14587" width="8.54296875" style="122" customWidth="1"/>
    <col min="14588" max="14588" width="9.7265625" style="122" customWidth="1"/>
    <col min="14589" max="14589" width="6.453125" style="122" customWidth="1"/>
    <col min="14590" max="14590" width="9.7265625" style="122" customWidth="1"/>
    <col min="14591" max="14591" width="8.54296875" style="122" customWidth="1"/>
    <col min="14592" max="14592" width="9.7265625" style="122" customWidth="1"/>
    <col min="14593" max="14593" width="10.453125" style="122" customWidth="1"/>
    <col min="14594" max="14594" width="14.54296875" style="122" customWidth="1"/>
    <col min="14595" max="14595" width="6.453125" style="122" customWidth="1"/>
    <col min="14596" max="14596" width="9.7265625" style="122" customWidth="1"/>
    <col min="14597" max="14597" width="8.54296875" style="122" customWidth="1"/>
    <col min="14598" max="14598" width="9.7265625" style="122" customWidth="1"/>
    <col min="14599" max="14599" width="6.453125" style="122" customWidth="1"/>
    <col min="14600" max="14600" width="9.7265625" style="122" customWidth="1"/>
    <col min="14601" max="14601" width="8.54296875" style="122" customWidth="1"/>
    <col min="14602" max="14602" width="9.7265625" style="122" customWidth="1"/>
    <col min="14603" max="14603" width="6.453125" style="122" customWidth="1"/>
    <col min="14604" max="14604" width="9.7265625" style="122" customWidth="1"/>
    <col min="14605" max="14605" width="8.54296875" style="122" customWidth="1"/>
    <col min="14606" max="14606" width="9.7265625" style="122" customWidth="1"/>
    <col min="14607" max="14834" width="9.1796875" style="122"/>
    <col min="14835" max="14835" width="10.453125" style="122" customWidth="1"/>
    <col min="14836" max="14836" width="14.54296875" style="122" customWidth="1"/>
    <col min="14837" max="14837" width="6.453125" style="122" customWidth="1"/>
    <col min="14838" max="14838" width="9.7265625" style="122" customWidth="1"/>
    <col min="14839" max="14839" width="8.54296875" style="122" customWidth="1"/>
    <col min="14840" max="14840" width="9.7265625" style="122" customWidth="1"/>
    <col min="14841" max="14841" width="6.453125" style="122" customWidth="1"/>
    <col min="14842" max="14842" width="9.7265625" style="122" customWidth="1"/>
    <col min="14843" max="14843" width="8.54296875" style="122" customWidth="1"/>
    <col min="14844" max="14844" width="9.7265625" style="122" customWidth="1"/>
    <col min="14845" max="14845" width="6.453125" style="122" customWidth="1"/>
    <col min="14846" max="14846" width="9.7265625" style="122" customWidth="1"/>
    <col min="14847" max="14847" width="8.54296875" style="122" customWidth="1"/>
    <col min="14848" max="14848" width="9.7265625" style="122" customWidth="1"/>
    <col min="14849" max="14849" width="10.453125" style="122" customWidth="1"/>
    <col min="14850" max="14850" width="14.54296875" style="122" customWidth="1"/>
    <col min="14851" max="14851" width="6.453125" style="122" customWidth="1"/>
    <col min="14852" max="14852" width="9.7265625" style="122" customWidth="1"/>
    <col min="14853" max="14853" width="8.54296875" style="122" customWidth="1"/>
    <col min="14854" max="14854" width="9.7265625" style="122" customWidth="1"/>
    <col min="14855" max="14855" width="6.453125" style="122" customWidth="1"/>
    <col min="14856" max="14856" width="9.7265625" style="122" customWidth="1"/>
    <col min="14857" max="14857" width="8.54296875" style="122" customWidth="1"/>
    <col min="14858" max="14858" width="9.7265625" style="122" customWidth="1"/>
    <col min="14859" max="14859" width="6.453125" style="122" customWidth="1"/>
    <col min="14860" max="14860" width="9.7265625" style="122" customWidth="1"/>
    <col min="14861" max="14861" width="8.54296875" style="122" customWidth="1"/>
    <col min="14862" max="14862" width="9.7265625" style="122" customWidth="1"/>
    <col min="14863" max="15090" width="9.1796875" style="122"/>
    <col min="15091" max="15091" width="10.453125" style="122" customWidth="1"/>
    <col min="15092" max="15092" width="14.54296875" style="122" customWidth="1"/>
    <col min="15093" max="15093" width="6.453125" style="122" customWidth="1"/>
    <col min="15094" max="15094" width="9.7265625" style="122" customWidth="1"/>
    <col min="15095" max="15095" width="8.54296875" style="122" customWidth="1"/>
    <col min="15096" max="15096" width="9.7265625" style="122" customWidth="1"/>
    <col min="15097" max="15097" width="6.453125" style="122" customWidth="1"/>
    <col min="15098" max="15098" width="9.7265625" style="122" customWidth="1"/>
    <col min="15099" max="15099" width="8.54296875" style="122" customWidth="1"/>
    <col min="15100" max="15100" width="9.7265625" style="122" customWidth="1"/>
    <col min="15101" max="15101" width="6.453125" style="122" customWidth="1"/>
    <col min="15102" max="15102" width="9.7265625" style="122" customWidth="1"/>
    <col min="15103" max="15103" width="8.54296875" style="122" customWidth="1"/>
    <col min="15104" max="15104" width="9.7265625" style="122" customWidth="1"/>
    <col min="15105" max="15105" width="10.453125" style="122" customWidth="1"/>
    <col min="15106" max="15106" width="14.54296875" style="122" customWidth="1"/>
    <col min="15107" max="15107" width="6.453125" style="122" customWidth="1"/>
    <col min="15108" max="15108" width="9.7265625" style="122" customWidth="1"/>
    <col min="15109" max="15109" width="8.54296875" style="122" customWidth="1"/>
    <col min="15110" max="15110" width="9.7265625" style="122" customWidth="1"/>
    <col min="15111" max="15111" width="6.453125" style="122" customWidth="1"/>
    <col min="15112" max="15112" width="9.7265625" style="122" customWidth="1"/>
    <col min="15113" max="15113" width="8.54296875" style="122" customWidth="1"/>
    <col min="15114" max="15114" width="9.7265625" style="122" customWidth="1"/>
    <col min="15115" max="15115" width="6.453125" style="122" customWidth="1"/>
    <col min="15116" max="15116" width="9.7265625" style="122" customWidth="1"/>
    <col min="15117" max="15117" width="8.54296875" style="122" customWidth="1"/>
    <col min="15118" max="15118" width="9.7265625" style="122" customWidth="1"/>
    <col min="15119" max="15346" width="9.1796875" style="122"/>
    <col min="15347" max="15347" width="10.453125" style="122" customWidth="1"/>
    <col min="15348" max="15348" width="14.54296875" style="122" customWidth="1"/>
    <col min="15349" max="15349" width="6.453125" style="122" customWidth="1"/>
    <col min="15350" max="15350" width="9.7265625" style="122" customWidth="1"/>
    <col min="15351" max="15351" width="8.54296875" style="122" customWidth="1"/>
    <col min="15352" max="15352" width="9.7265625" style="122" customWidth="1"/>
    <col min="15353" max="15353" width="6.453125" style="122" customWidth="1"/>
    <col min="15354" max="15354" width="9.7265625" style="122" customWidth="1"/>
    <col min="15355" max="15355" width="8.54296875" style="122" customWidth="1"/>
    <col min="15356" max="15356" width="9.7265625" style="122" customWidth="1"/>
    <col min="15357" max="15357" width="6.453125" style="122" customWidth="1"/>
    <col min="15358" max="15358" width="9.7265625" style="122" customWidth="1"/>
    <col min="15359" max="15359" width="8.54296875" style="122" customWidth="1"/>
    <col min="15360" max="15360" width="9.7265625" style="122" customWidth="1"/>
    <col min="15361" max="15361" width="10.453125" style="122" customWidth="1"/>
    <col min="15362" max="15362" width="14.54296875" style="122" customWidth="1"/>
    <col min="15363" max="15363" width="6.453125" style="122" customWidth="1"/>
    <col min="15364" max="15364" width="9.7265625" style="122" customWidth="1"/>
    <col min="15365" max="15365" width="8.54296875" style="122" customWidth="1"/>
    <col min="15366" max="15366" width="9.7265625" style="122" customWidth="1"/>
    <col min="15367" max="15367" width="6.453125" style="122" customWidth="1"/>
    <col min="15368" max="15368" width="9.7265625" style="122" customWidth="1"/>
    <col min="15369" max="15369" width="8.54296875" style="122" customWidth="1"/>
    <col min="15370" max="15370" width="9.7265625" style="122" customWidth="1"/>
    <col min="15371" max="15371" width="6.453125" style="122" customWidth="1"/>
    <col min="15372" max="15372" width="9.7265625" style="122" customWidth="1"/>
    <col min="15373" max="15373" width="8.54296875" style="122" customWidth="1"/>
    <col min="15374" max="15374" width="9.7265625" style="122" customWidth="1"/>
    <col min="15375" max="15602" width="9.1796875" style="122"/>
    <col min="15603" max="15603" width="10.453125" style="122" customWidth="1"/>
    <col min="15604" max="15604" width="14.54296875" style="122" customWidth="1"/>
    <col min="15605" max="15605" width="6.453125" style="122" customWidth="1"/>
    <col min="15606" max="15606" width="9.7265625" style="122" customWidth="1"/>
    <col min="15607" max="15607" width="8.54296875" style="122" customWidth="1"/>
    <col min="15608" max="15608" width="9.7265625" style="122" customWidth="1"/>
    <col min="15609" max="15609" width="6.453125" style="122" customWidth="1"/>
    <col min="15610" max="15610" width="9.7265625" style="122" customWidth="1"/>
    <col min="15611" max="15611" width="8.54296875" style="122" customWidth="1"/>
    <col min="15612" max="15612" width="9.7265625" style="122" customWidth="1"/>
    <col min="15613" max="15613" width="6.453125" style="122" customWidth="1"/>
    <col min="15614" max="15614" width="9.7265625" style="122" customWidth="1"/>
    <col min="15615" max="15615" width="8.54296875" style="122" customWidth="1"/>
    <col min="15616" max="15616" width="9.7265625" style="122" customWidth="1"/>
    <col min="15617" max="15617" width="10.453125" style="122" customWidth="1"/>
    <col min="15618" max="15618" width="14.54296875" style="122" customWidth="1"/>
    <col min="15619" max="15619" width="6.453125" style="122" customWidth="1"/>
    <col min="15620" max="15620" width="9.7265625" style="122" customWidth="1"/>
    <col min="15621" max="15621" width="8.54296875" style="122" customWidth="1"/>
    <col min="15622" max="15622" width="9.7265625" style="122" customWidth="1"/>
    <col min="15623" max="15623" width="6.453125" style="122" customWidth="1"/>
    <col min="15624" max="15624" width="9.7265625" style="122" customWidth="1"/>
    <col min="15625" max="15625" width="8.54296875" style="122" customWidth="1"/>
    <col min="15626" max="15626" width="9.7265625" style="122" customWidth="1"/>
    <col min="15627" max="15627" width="6.453125" style="122" customWidth="1"/>
    <col min="15628" max="15628" width="9.7265625" style="122" customWidth="1"/>
    <col min="15629" max="15629" width="8.54296875" style="122" customWidth="1"/>
    <col min="15630" max="15630" width="9.7265625" style="122" customWidth="1"/>
    <col min="15631" max="15858" width="9.1796875" style="122"/>
    <col min="15859" max="15859" width="10.453125" style="122" customWidth="1"/>
    <col min="15860" max="15860" width="14.54296875" style="122" customWidth="1"/>
    <col min="15861" max="15861" width="6.453125" style="122" customWidth="1"/>
    <col min="15862" max="15862" width="9.7265625" style="122" customWidth="1"/>
    <col min="15863" max="15863" width="8.54296875" style="122" customWidth="1"/>
    <col min="15864" max="15864" width="9.7265625" style="122" customWidth="1"/>
    <col min="15865" max="15865" width="6.453125" style="122" customWidth="1"/>
    <col min="15866" max="15866" width="9.7265625" style="122" customWidth="1"/>
    <col min="15867" max="15867" width="8.54296875" style="122" customWidth="1"/>
    <col min="15868" max="15868" width="9.7265625" style="122" customWidth="1"/>
    <col min="15869" max="15869" width="6.453125" style="122" customWidth="1"/>
    <col min="15870" max="15870" width="9.7265625" style="122" customWidth="1"/>
    <col min="15871" max="15871" width="8.54296875" style="122" customWidth="1"/>
    <col min="15872" max="15872" width="9.7265625" style="122" customWidth="1"/>
    <col min="15873" max="15873" width="10.453125" style="122" customWidth="1"/>
    <col min="15874" max="15874" width="14.54296875" style="122" customWidth="1"/>
    <col min="15875" max="15875" width="6.453125" style="122" customWidth="1"/>
    <col min="15876" max="15876" width="9.7265625" style="122" customWidth="1"/>
    <col min="15877" max="15877" width="8.54296875" style="122" customWidth="1"/>
    <col min="15878" max="15878" width="9.7265625" style="122" customWidth="1"/>
    <col min="15879" max="15879" width="6.453125" style="122" customWidth="1"/>
    <col min="15880" max="15880" width="9.7265625" style="122" customWidth="1"/>
    <col min="15881" max="15881" width="8.54296875" style="122" customWidth="1"/>
    <col min="15882" max="15882" width="9.7265625" style="122" customWidth="1"/>
    <col min="15883" max="15883" width="6.453125" style="122" customWidth="1"/>
    <col min="15884" max="15884" width="9.7265625" style="122" customWidth="1"/>
    <col min="15885" max="15885" width="8.54296875" style="122" customWidth="1"/>
    <col min="15886" max="15886" width="9.7265625" style="122" customWidth="1"/>
    <col min="15887" max="16114" width="9.1796875" style="122"/>
    <col min="16115" max="16115" width="10.453125" style="122" customWidth="1"/>
    <col min="16116" max="16116" width="14.54296875" style="122" customWidth="1"/>
    <col min="16117" max="16117" width="6.453125" style="122" customWidth="1"/>
    <col min="16118" max="16118" width="9.7265625" style="122" customWidth="1"/>
    <col min="16119" max="16119" width="8.54296875" style="122" customWidth="1"/>
    <col min="16120" max="16120" width="9.7265625" style="122" customWidth="1"/>
    <col min="16121" max="16121" width="6.453125" style="122" customWidth="1"/>
    <col min="16122" max="16122" width="9.7265625" style="122" customWidth="1"/>
    <col min="16123" max="16123" width="8.54296875" style="122" customWidth="1"/>
    <col min="16124" max="16124" width="9.7265625" style="122" customWidth="1"/>
    <col min="16125" max="16125" width="6.453125" style="122" customWidth="1"/>
    <col min="16126" max="16126" width="9.7265625" style="122" customWidth="1"/>
    <col min="16127" max="16127" width="8.54296875" style="122" customWidth="1"/>
    <col min="16128" max="16128" width="9.7265625" style="122" customWidth="1"/>
    <col min="16129" max="16129" width="10.453125" style="122" customWidth="1"/>
    <col min="16130" max="16130" width="14.54296875" style="122" customWidth="1"/>
    <col min="16131" max="16131" width="6.453125" style="122" customWidth="1"/>
    <col min="16132" max="16132" width="9.7265625" style="122" customWidth="1"/>
    <col min="16133" max="16133" width="8.54296875" style="122" customWidth="1"/>
    <col min="16134" max="16134" width="9.7265625" style="122" customWidth="1"/>
    <col min="16135" max="16135" width="6.453125" style="122" customWidth="1"/>
    <col min="16136" max="16136" width="9.7265625" style="122" customWidth="1"/>
    <col min="16137" max="16137" width="8.54296875" style="122" customWidth="1"/>
    <col min="16138" max="16138" width="9.7265625" style="122" customWidth="1"/>
    <col min="16139" max="16139" width="6.453125" style="122" customWidth="1"/>
    <col min="16140" max="16140" width="9.7265625" style="122" customWidth="1"/>
    <col min="16141" max="16141" width="8.54296875" style="122" customWidth="1"/>
    <col min="16142" max="16142" width="9.7265625" style="122" customWidth="1"/>
    <col min="16143" max="16384" width="9.1796875" style="122"/>
  </cols>
  <sheetData>
    <row r="1" spans="1:14" ht="14.5" x14ac:dyDescent="0.35">
      <c r="A1" s="154"/>
      <c r="B1" s="155"/>
      <c r="C1" s="155"/>
      <c r="D1" s="328" t="s">
        <v>0</v>
      </c>
      <c r="E1" s="328"/>
      <c r="F1" s="328"/>
      <c r="G1" s="328"/>
      <c r="H1" s="328"/>
      <c r="I1" s="328"/>
      <c r="J1" s="328"/>
      <c r="K1" s="155"/>
      <c r="L1" s="155"/>
      <c r="M1" s="249" t="s">
        <v>6</v>
      </c>
      <c r="N1" s="250"/>
    </row>
    <row r="2" spans="1:14" ht="14.5" x14ac:dyDescent="0.35">
      <c r="A2" s="156"/>
      <c r="B2" s="152"/>
      <c r="C2" s="152"/>
      <c r="D2" s="329" t="s">
        <v>4</v>
      </c>
      <c r="E2" s="329"/>
      <c r="F2" s="329"/>
      <c r="G2" s="329"/>
      <c r="H2" s="329"/>
      <c r="I2" s="329"/>
      <c r="J2" s="329"/>
      <c r="K2" s="152"/>
      <c r="L2" s="152"/>
      <c r="M2" s="251" t="s">
        <v>141</v>
      </c>
      <c r="N2" s="252"/>
    </row>
    <row r="3" spans="1:14" ht="12.75" customHeight="1" x14ac:dyDescent="0.35">
      <c r="A3" s="156"/>
      <c r="B3" s="152"/>
      <c r="C3" s="152"/>
      <c r="D3" s="330" t="s">
        <v>94</v>
      </c>
      <c r="E3" s="330"/>
      <c r="F3" s="330"/>
      <c r="G3" s="330"/>
      <c r="H3" s="330"/>
      <c r="I3" s="330"/>
      <c r="J3" s="330"/>
      <c r="K3" s="152"/>
      <c r="L3" s="152"/>
      <c r="M3" s="251" t="s">
        <v>139</v>
      </c>
      <c r="N3" s="252"/>
    </row>
    <row r="4" spans="1:14" ht="14" customHeight="1" x14ac:dyDescent="0.45">
      <c r="A4" s="157"/>
      <c r="B4" s="153"/>
      <c r="C4" s="153"/>
      <c r="D4" s="332" t="s">
        <v>7</v>
      </c>
      <c r="E4" s="332"/>
      <c r="F4" s="332"/>
      <c r="G4" s="332"/>
      <c r="H4" s="332"/>
      <c r="I4" s="332"/>
      <c r="J4" s="332"/>
      <c r="K4" s="153"/>
      <c r="L4" s="153"/>
      <c r="M4" s="253"/>
      <c r="N4" s="254"/>
    </row>
    <row r="5" spans="1:14" x14ac:dyDescent="0.25">
      <c r="A5" s="150"/>
      <c r="B5" s="151"/>
      <c r="C5" s="331" t="s">
        <v>96</v>
      </c>
      <c r="D5" s="323"/>
      <c r="E5" s="326" t="str">
        <f>IF(CALC!D5="","",CALC!D5)</f>
        <v/>
      </c>
      <c r="F5" s="327"/>
      <c r="G5" s="322" t="s">
        <v>96</v>
      </c>
      <c r="H5" s="323"/>
      <c r="I5" s="326" t="str">
        <f>IF(CALC!F5="","",CALC!F5)</f>
        <v/>
      </c>
      <c r="J5" s="327"/>
      <c r="K5" s="322" t="s">
        <v>96</v>
      </c>
      <c r="L5" s="323"/>
      <c r="M5" s="326" t="str">
        <f>IF(CALC!H5="","",CALC!H5)</f>
        <v/>
      </c>
      <c r="N5" s="327"/>
    </row>
    <row r="6" spans="1:14" x14ac:dyDescent="0.25">
      <c r="A6" s="131"/>
      <c r="B6" s="132"/>
      <c r="C6" s="331" t="s">
        <v>97</v>
      </c>
      <c r="D6" s="323"/>
      <c r="E6" s="324" t="s">
        <v>98</v>
      </c>
      <c r="F6" s="325"/>
      <c r="G6" s="322" t="s">
        <v>97</v>
      </c>
      <c r="H6" s="323"/>
      <c r="I6" s="324" t="s">
        <v>98</v>
      </c>
      <c r="J6" s="325"/>
      <c r="K6" s="322" t="s">
        <v>97</v>
      </c>
      <c r="L6" s="323"/>
      <c r="M6" s="324" t="s">
        <v>98</v>
      </c>
      <c r="N6" s="325"/>
    </row>
    <row r="7" spans="1:14" x14ac:dyDescent="0.25">
      <c r="A7" s="133" t="s">
        <v>99</v>
      </c>
      <c r="B7" s="134"/>
      <c r="C7" s="310">
        <f>CALC!C18</f>
        <v>0</v>
      </c>
      <c r="D7" s="311"/>
      <c r="E7" s="308">
        <f>CALC!D18</f>
        <v>0</v>
      </c>
      <c r="F7" s="309"/>
      <c r="G7" s="312">
        <f>CALC!E18</f>
        <v>0</v>
      </c>
      <c r="H7" s="313"/>
      <c r="I7" s="320">
        <f>CALC!F18</f>
        <v>0</v>
      </c>
      <c r="J7" s="321"/>
      <c r="K7" s="312">
        <f>CALC!G18</f>
        <v>0</v>
      </c>
      <c r="L7" s="313"/>
      <c r="M7" s="320">
        <f>CALC!H18</f>
        <v>0</v>
      </c>
      <c r="N7" s="321"/>
    </row>
    <row r="8" spans="1:14" x14ac:dyDescent="0.25">
      <c r="A8" s="133" t="s">
        <v>100</v>
      </c>
      <c r="B8" s="134"/>
      <c r="C8" s="310">
        <f>IF(CALC!C20="","",CALC!C20)</f>
        <v>0</v>
      </c>
      <c r="D8" s="311"/>
      <c r="E8" s="308">
        <f>CALC!D20</f>
        <v>0</v>
      </c>
      <c r="F8" s="309"/>
      <c r="G8" s="312">
        <f>IF(CALC!E20="","",CALC!E20)</f>
        <v>0</v>
      </c>
      <c r="H8" s="313"/>
      <c r="I8" s="320">
        <f>CALC!F20</f>
        <v>0</v>
      </c>
      <c r="J8" s="321"/>
      <c r="K8" s="312">
        <f>IF(CALC!G20="","",CALC!G20)</f>
        <v>0</v>
      </c>
      <c r="L8" s="313"/>
      <c r="M8" s="320">
        <f>CALC!H20</f>
        <v>0</v>
      </c>
      <c r="N8" s="321"/>
    </row>
    <row r="9" spans="1:14" x14ac:dyDescent="0.25">
      <c r="A9" s="133" t="s">
        <v>101</v>
      </c>
      <c r="B9" s="134"/>
      <c r="C9" s="316">
        <f>CALC!B22</f>
        <v>0</v>
      </c>
      <c r="D9" s="317"/>
      <c r="E9" s="308">
        <f>CALC!D22</f>
        <v>0</v>
      </c>
      <c r="F9" s="309"/>
      <c r="G9" s="318">
        <f>$C$9</f>
        <v>0</v>
      </c>
      <c r="H9" s="319"/>
      <c r="I9" s="308">
        <f>CALC!F22</f>
        <v>0</v>
      </c>
      <c r="J9" s="309"/>
      <c r="K9" s="318">
        <f>$C$9</f>
        <v>0</v>
      </c>
      <c r="L9" s="319"/>
      <c r="M9" s="320">
        <f>CALC!H22</f>
        <v>0</v>
      </c>
      <c r="N9" s="321"/>
    </row>
    <row r="10" spans="1:14" x14ac:dyDescent="0.25">
      <c r="A10" s="133" t="s">
        <v>102</v>
      </c>
      <c r="B10" s="134"/>
      <c r="C10" s="310">
        <f>CALC!C28</f>
        <v>0</v>
      </c>
      <c r="D10" s="311"/>
      <c r="E10" s="320">
        <f>CALC!D28</f>
        <v>0</v>
      </c>
      <c r="F10" s="321"/>
      <c r="G10" s="310">
        <f>CALC!E28</f>
        <v>0</v>
      </c>
      <c r="H10" s="311"/>
      <c r="I10" s="320">
        <f>CALC!F28</f>
        <v>0</v>
      </c>
      <c r="J10" s="321"/>
      <c r="K10" s="310">
        <f>CALC!G28</f>
        <v>0</v>
      </c>
      <c r="L10" s="311"/>
      <c r="M10" s="320">
        <f>CALC!H28</f>
        <v>0</v>
      </c>
      <c r="N10" s="321"/>
    </row>
    <row r="11" spans="1:14" x14ac:dyDescent="0.25">
      <c r="A11" s="133" t="s">
        <v>103</v>
      </c>
      <c r="B11" s="134"/>
      <c r="C11" s="310">
        <f>CALC!C30</f>
        <v>0</v>
      </c>
      <c r="D11" s="311"/>
      <c r="E11" s="320">
        <f>CALC!D30</f>
        <v>0</v>
      </c>
      <c r="F11" s="321"/>
      <c r="G11" s="310">
        <f>CALC!E30</f>
        <v>0</v>
      </c>
      <c r="H11" s="311"/>
      <c r="I11" s="320">
        <f>CALC!F30</f>
        <v>0</v>
      </c>
      <c r="J11" s="321"/>
      <c r="K11" s="310">
        <f>CALC!G30</f>
        <v>0</v>
      </c>
      <c r="L11" s="311"/>
      <c r="M11" s="320">
        <f>CALC!H30</f>
        <v>0</v>
      </c>
      <c r="N11" s="321"/>
    </row>
    <row r="12" spans="1:14" x14ac:dyDescent="0.25">
      <c r="A12" s="133" t="s">
        <v>104</v>
      </c>
      <c r="B12" s="134"/>
      <c r="C12" s="310">
        <f>CALC!C30</f>
        <v>0</v>
      </c>
      <c r="D12" s="311"/>
      <c r="E12" s="320">
        <f>CALC!D30</f>
        <v>0</v>
      </c>
      <c r="F12" s="321"/>
      <c r="G12" s="310">
        <f>CALC!E30</f>
        <v>0</v>
      </c>
      <c r="H12" s="311"/>
      <c r="I12" s="320">
        <f>CALC!F30</f>
        <v>0</v>
      </c>
      <c r="J12" s="321"/>
      <c r="K12" s="310">
        <f>CALC!G30</f>
        <v>0</v>
      </c>
      <c r="L12" s="311"/>
      <c r="M12" s="320">
        <f>CALC!H30</f>
        <v>0</v>
      </c>
      <c r="N12" s="321"/>
    </row>
    <row r="13" spans="1:14" x14ac:dyDescent="0.25">
      <c r="A13" s="133" t="s">
        <v>105</v>
      </c>
      <c r="B13" s="134"/>
      <c r="C13" s="316">
        <f>CALC!B32</f>
        <v>0</v>
      </c>
      <c r="D13" s="317"/>
      <c r="E13" s="308">
        <f>CALC!D32</f>
        <v>0</v>
      </c>
      <c r="F13" s="309"/>
      <c r="G13" s="318">
        <f>$C$13</f>
        <v>0</v>
      </c>
      <c r="H13" s="319"/>
      <c r="I13" s="308">
        <f>CALC!F32</f>
        <v>0</v>
      </c>
      <c r="J13" s="309"/>
      <c r="K13" s="316">
        <f>$C$13</f>
        <v>0</v>
      </c>
      <c r="L13" s="317"/>
      <c r="M13" s="308">
        <f>CALC!H32</f>
        <v>0</v>
      </c>
      <c r="N13" s="309"/>
    </row>
    <row r="14" spans="1:14" x14ac:dyDescent="0.25">
      <c r="A14" s="123"/>
      <c r="B14" s="135" t="s">
        <v>106</v>
      </c>
      <c r="C14" s="302"/>
      <c r="D14" s="303"/>
      <c r="E14" s="304">
        <f>SUM(E7:E13)</f>
        <v>0</v>
      </c>
      <c r="F14" s="305"/>
      <c r="G14" s="306"/>
      <c r="H14" s="307"/>
      <c r="I14" s="304">
        <f>SUM(I7:I13)</f>
        <v>0</v>
      </c>
      <c r="J14" s="305"/>
      <c r="K14" s="302"/>
      <c r="L14" s="303"/>
      <c r="M14" s="304">
        <f>SUM(M7:M13)</f>
        <v>0</v>
      </c>
      <c r="N14" s="305"/>
    </row>
    <row r="15" spans="1:14" x14ac:dyDescent="0.25">
      <c r="A15" s="314" t="s">
        <v>107</v>
      </c>
      <c r="B15" s="315"/>
      <c r="C15" s="302">
        <f>CALC!C35</f>
        <v>0</v>
      </c>
      <c r="D15" s="303"/>
      <c r="E15" s="304">
        <f>CALC!D35</f>
        <v>0</v>
      </c>
      <c r="F15" s="305"/>
      <c r="G15" s="306">
        <f>CALC!E35</f>
        <v>0</v>
      </c>
      <c r="H15" s="307"/>
      <c r="I15" s="304">
        <f>CALC!F35</f>
        <v>0</v>
      </c>
      <c r="J15" s="305"/>
      <c r="K15" s="302">
        <f>CALC!G35</f>
        <v>0</v>
      </c>
      <c r="L15" s="303"/>
      <c r="M15" s="304">
        <f>CALC!H35</f>
        <v>0</v>
      </c>
      <c r="N15" s="305"/>
    </row>
    <row r="16" spans="1:14" x14ac:dyDescent="0.25">
      <c r="A16" s="133" t="s">
        <v>108</v>
      </c>
      <c r="B16" s="134"/>
      <c r="C16" s="310">
        <f>CALC!C36</f>
        <v>0</v>
      </c>
      <c r="D16" s="311"/>
      <c r="E16" s="308">
        <f>CALC!D36</f>
        <v>0</v>
      </c>
      <c r="F16" s="309"/>
      <c r="G16" s="312">
        <f>CALC!E36</f>
        <v>0</v>
      </c>
      <c r="H16" s="313"/>
      <c r="I16" s="308">
        <f>CALC!F36</f>
        <v>0</v>
      </c>
      <c r="J16" s="309"/>
      <c r="K16" s="310">
        <f>CALC!G36</f>
        <v>0</v>
      </c>
      <c r="L16" s="311"/>
      <c r="M16" s="308">
        <f>CALC!J36</f>
        <v>0</v>
      </c>
      <c r="N16" s="309"/>
    </row>
    <row r="17" spans="1:14" x14ac:dyDescent="0.25">
      <c r="A17" s="133" t="s">
        <v>109</v>
      </c>
      <c r="B17" s="134"/>
      <c r="C17" s="310">
        <f>CALC!C37</f>
        <v>0</v>
      </c>
      <c r="D17" s="311"/>
      <c r="E17" s="308">
        <f>CALC!D37</f>
        <v>0</v>
      </c>
      <c r="F17" s="309"/>
      <c r="G17" s="312">
        <f>CALC!E37</f>
        <v>0</v>
      </c>
      <c r="H17" s="313"/>
      <c r="I17" s="308">
        <f>CALC!F37</f>
        <v>0</v>
      </c>
      <c r="J17" s="309"/>
      <c r="K17" s="310">
        <f>CALC!G37</f>
        <v>0</v>
      </c>
      <c r="L17" s="311"/>
      <c r="M17" s="308">
        <f>CALC!H37</f>
        <v>0</v>
      </c>
      <c r="N17" s="309"/>
    </row>
    <row r="18" spans="1:14" x14ac:dyDescent="0.25">
      <c r="A18" s="133"/>
      <c r="B18" s="136" t="s">
        <v>110</v>
      </c>
      <c r="C18" s="302">
        <f>CALC!C38</f>
        <v>0</v>
      </c>
      <c r="D18" s="303"/>
      <c r="E18" s="304">
        <f>CALC!D38</f>
        <v>0</v>
      </c>
      <c r="F18" s="305"/>
      <c r="G18" s="306">
        <f>CALC!G38</f>
        <v>0</v>
      </c>
      <c r="H18" s="307"/>
      <c r="I18" s="304">
        <f>CALC!F38</f>
        <v>0</v>
      </c>
      <c r="J18" s="305"/>
      <c r="K18" s="302">
        <f>CALC!G38</f>
        <v>0</v>
      </c>
      <c r="L18" s="303"/>
      <c r="M18" s="304">
        <f>CALC!H38</f>
        <v>0</v>
      </c>
      <c r="N18" s="305"/>
    </row>
    <row r="19" spans="1:14" x14ac:dyDescent="0.25">
      <c r="A19" s="133" t="s">
        <v>111</v>
      </c>
      <c r="B19" s="134"/>
      <c r="C19" s="310">
        <f>CALC!C40</f>
        <v>0</v>
      </c>
      <c r="D19" s="311"/>
      <c r="E19" s="308">
        <f>CALC!D40</f>
        <v>0</v>
      </c>
      <c r="F19" s="309"/>
      <c r="G19" s="312">
        <f>CALC!E40</f>
        <v>0</v>
      </c>
      <c r="H19" s="313"/>
      <c r="I19" s="308">
        <f>CALC!F40</f>
        <v>0</v>
      </c>
      <c r="J19" s="309"/>
      <c r="K19" s="310">
        <f>CALC!G40</f>
        <v>0</v>
      </c>
      <c r="L19" s="311"/>
      <c r="M19" s="308">
        <f>CALC!H40</f>
        <v>0</v>
      </c>
      <c r="N19" s="309"/>
    </row>
    <row r="20" spans="1:14" x14ac:dyDescent="0.25">
      <c r="A20" s="133" t="s">
        <v>112</v>
      </c>
      <c r="B20" s="134"/>
      <c r="C20" s="310">
        <f>CALC!C41</f>
        <v>0</v>
      </c>
      <c r="D20" s="311"/>
      <c r="E20" s="308">
        <f>CALC!D41</f>
        <v>0</v>
      </c>
      <c r="F20" s="309"/>
      <c r="G20" s="312">
        <f>CALC!E41</f>
        <v>0</v>
      </c>
      <c r="H20" s="313"/>
      <c r="I20" s="308">
        <f>CALC!F41</f>
        <v>0</v>
      </c>
      <c r="J20" s="309"/>
      <c r="K20" s="310">
        <f>CALC!G41</f>
        <v>0</v>
      </c>
      <c r="L20" s="311"/>
      <c r="M20" s="308">
        <f>CALC!H41</f>
        <v>0</v>
      </c>
      <c r="N20" s="309"/>
    </row>
    <row r="21" spans="1:14" x14ac:dyDescent="0.25">
      <c r="A21" s="133"/>
      <c r="B21" s="136" t="s">
        <v>113</v>
      </c>
      <c r="C21" s="302">
        <f>CALC!C42</f>
        <v>0</v>
      </c>
      <c r="D21" s="303"/>
      <c r="E21" s="304">
        <f>CALC!D42</f>
        <v>0</v>
      </c>
      <c r="F21" s="305"/>
      <c r="G21" s="306">
        <f>CALC!E42</f>
        <v>0</v>
      </c>
      <c r="H21" s="307"/>
      <c r="I21" s="304">
        <f>CALC!F42</f>
        <v>0</v>
      </c>
      <c r="J21" s="305"/>
      <c r="K21" s="302">
        <f>CALC!G42</f>
        <v>0</v>
      </c>
      <c r="L21" s="303"/>
      <c r="M21" s="304">
        <f>CALC!H42</f>
        <v>0</v>
      </c>
      <c r="N21" s="305"/>
    </row>
    <row r="22" spans="1:14" x14ac:dyDescent="0.25">
      <c r="A22" s="133" t="s">
        <v>114</v>
      </c>
      <c r="B22" s="134"/>
      <c r="C22" s="310">
        <f>CALC!C44</f>
        <v>0</v>
      </c>
      <c r="D22" s="311"/>
      <c r="E22" s="308">
        <f>CALC!D44</f>
        <v>0</v>
      </c>
      <c r="F22" s="309"/>
      <c r="G22" s="312">
        <f>CALC!E44</f>
        <v>0</v>
      </c>
      <c r="H22" s="313"/>
      <c r="I22" s="308">
        <f>CALC!F44</f>
        <v>0</v>
      </c>
      <c r="J22" s="309"/>
      <c r="K22" s="310">
        <f>CALC!G44</f>
        <v>0</v>
      </c>
      <c r="L22" s="311"/>
      <c r="M22" s="308">
        <f>CALC!H44</f>
        <v>0</v>
      </c>
      <c r="N22" s="309"/>
    </row>
    <row r="23" spans="1:14" x14ac:dyDescent="0.25">
      <c r="A23" s="133" t="s">
        <v>115</v>
      </c>
      <c r="B23" s="134"/>
      <c r="C23" s="310">
        <f>CALC!C45</f>
        <v>0</v>
      </c>
      <c r="D23" s="311"/>
      <c r="E23" s="308">
        <f>CALC!D45</f>
        <v>0</v>
      </c>
      <c r="F23" s="309"/>
      <c r="G23" s="312">
        <f>CALC!E45</f>
        <v>0</v>
      </c>
      <c r="H23" s="313"/>
      <c r="I23" s="308">
        <f>CALC!F45</f>
        <v>0</v>
      </c>
      <c r="J23" s="309"/>
      <c r="K23" s="310">
        <f>CALC!G45</f>
        <v>0</v>
      </c>
      <c r="L23" s="311"/>
      <c r="M23" s="308">
        <f>CALC!H45</f>
        <v>0</v>
      </c>
      <c r="N23" s="309"/>
    </row>
    <row r="24" spans="1:14" x14ac:dyDescent="0.25">
      <c r="A24" s="133"/>
      <c r="B24" s="136" t="s">
        <v>116</v>
      </c>
      <c r="C24" s="302">
        <f>CALC!C46</f>
        <v>0</v>
      </c>
      <c r="D24" s="303"/>
      <c r="E24" s="304">
        <f>CALC!D46</f>
        <v>0</v>
      </c>
      <c r="F24" s="305"/>
      <c r="G24" s="306">
        <f>CALC!E46</f>
        <v>0</v>
      </c>
      <c r="H24" s="307"/>
      <c r="I24" s="304">
        <f>CALC!F46</f>
        <v>0</v>
      </c>
      <c r="J24" s="305"/>
      <c r="K24" s="302">
        <f>CALC!G46</f>
        <v>0</v>
      </c>
      <c r="L24" s="303"/>
      <c r="M24" s="304">
        <f>CALC!H46</f>
        <v>0</v>
      </c>
      <c r="N24" s="305"/>
    </row>
    <row r="25" spans="1:14" x14ac:dyDescent="0.25">
      <c r="A25" s="314" t="s">
        <v>117</v>
      </c>
      <c r="B25" s="315"/>
      <c r="C25" s="302">
        <f>CALC!C48</f>
        <v>0</v>
      </c>
      <c r="D25" s="303"/>
      <c r="E25" s="304">
        <f>CALC!D48</f>
        <v>0</v>
      </c>
      <c r="F25" s="305"/>
      <c r="G25" s="306">
        <f>CALC!E48</f>
        <v>0</v>
      </c>
      <c r="H25" s="307"/>
      <c r="I25" s="304">
        <f>CALC!F48</f>
        <v>0</v>
      </c>
      <c r="J25" s="305"/>
      <c r="K25" s="302">
        <f>CALC!G48</f>
        <v>0</v>
      </c>
      <c r="L25" s="303"/>
      <c r="M25" s="304">
        <f>CALC!H48</f>
        <v>0</v>
      </c>
      <c r="N25" s="305"/>
    </row>
    <row r="26" spans="1:14" x14ac:dyDescent="0.25">
      <c r="A26" s="137" t="s">
        <v>89</v>
      </c>
      <c r="B26" s="134"/>
      <c r="C26" s="310">
        <f>CALC!C49</f>
        <v>0</v>
      </c>
      <c r="D26" s="311"/>
      <c r="E26" s="308">
        <f>CALC!D49</f>
        <v>0</v>
      </c>
      <c r="F26" s="309"/>
      <c r="G26" s="312">
        <f>CALC!E49</f>
        <v>0</v>
      </c>
      <c r="H26" s="313"/>
      <c r="I26" s="308">
        <f>CALC!F49</f>
        <v>0</v>
      </c>
      <c r="J26" s="309"/>
      <c r="K26" s="310">
        <f>CALC!G49</f>
        <v>0</v>
      </c>
      <c r="L26" s="311"/>
      <c r="M26" s="308">
        <f>CALC!H49</f>
        <v>0</v>
      </c>
      <c r="N26" s="309"/>
    </row>
    <row r="27" spans="1:14" x14ac:dyDescent="0.25">
      <c r="A27" s="133"/>
      <c r="B27" s="136" t="s">
        <v>118</v>
      </c>
      <c r="C27" s="302">
        <f>CALC!C52</f>
        <v>0</v>
      </c>
      <c r="D27" s="303"/>
      <c r="E27" s="304">
        <f>CALC!D52</f>
        <v>0</v>
      </c>
      <c r="F27" s="305"/>
      <c r="G27" s="306">
        <f>CALC!E52</f>
        <v>0</v>
      </c>
      <c r="H27" s="307"/>
      <c r="I27" s="304">
        <f>CALC!F52</f>
        <v>0</v>
      </c>
      <c r="J27" s="305"/>
      <c r="K27" s="302">
        <f>CALC!G52</f>
        <v>0</v>
      </c>
      <c r="L27" s="303"/>
      <c r="M27" s="304">
        <f>CALC!H52</f>
        <v>0</v>
      </c>
      <c r="N27" s="305"/>
    </row>
    <row r="28" spans="1:14" ht="13" thickBot="1" x14ac:dyDescent="0.3">
      <c r="A28" s="138"/>
      <c r="B28" s="139" t="s">
        <v>119</v>
      </c>
      <c r="C28" s="296"/>
      <c r="D28" s="297"/>
      <c r="E28" s="298">
        <f>CALC!D53</f>
        <v>0</v>
      </c>
      <c r="F28" s="299"/>
      <c r="G28" s="300"/>
      <c r="H28" s="301"/>
      <c r="I28" s="298">
        <f>CALC!F53</f>
        <v>0</v>
      </c>
      <c r="J28" s="299"/>
      <c r="K28" s="296"/>
      <c r="L28" s="297"/>
      <c r="M28" s="298">
        <f>CALC!H53</f>
        <v>0</v>
      </c>
      <c r="N28" s="299"/>
    </row>
    <row r="29" spans="1:14" ht="12" customHeight="1" x14ac:dyDescent="0.25">
      <c r="A29" s="129"/>
      <c r="B29" s="130"/>
      <c r="C29" s="120"/>
      <c r="D29" s="140"/>
      <c r="E29" s="141"/>
      <c r="F29" s="141"/>
      <c r="G29" s="120"/>
      <c r="H29" s="140"/>
      <c r="I29" s="141"/>
      <c r="J29" s="142"/>
      <c r="K29" s="130"/>
      <c r="M29" s="141"/>
      <c r="N29" s="142"/>
    </row>
    <row r="30" spans="1:14" x14ac:dyDescent="0.25">
      <c r="A30" s="294" t="s">
        <v>120</v>
      </c>
      <c r="B30" s="295"/>
      <c r="C30" s="285" t="s">
        <v>121</v>
      </c>
      <c r="D30" s="286"/>
      <c r="E30" s="286" t="s">
        <v>122</v>
      </c>
      <c r="F30" s="286"/>
      <c r="G30" s="285" t="s">
        <v>121</v>
      </c>
      <c r="H30" s="286"/>
      <c r="I30" s="286" t="s">
        <v>122</v>
      </c>
      <c r="J30" s="293"/>
      <c r="K30" s="286" t="s">
        <v>121</v>
      </c>
      <c r="L30" s="286"/>
      <c r="M30" s="286" t="s">
        <v>122</v>
      </c>
      <c r="N30" s="293"/>
    </row>
    <row r="31" spans="1:14" x14ac:dyDescent="0.25">
      <c r="A31" s="285"/>
      <c r="B31" s="286"/>
      <c r="C31" s="287" t="str">
        <f>IF(C7=0,"",ROUNDUP(E13/C7/100,0)*100)</f>
        <v/>
      </c>
      <c r="D31" s="288"/>
      <c r="E31" s="288" t="str">
        <f>IF(C27=0,"",ROUNDUP(E27/C27/100,0)*100)</f>
        <v/>
      </c>
      <c r="F31" s="289"/>
      <c r="G31" s="290" t="str">
        <f>IF(G7=0,"",ROUNDUP(I13/G7/100,0)*100)</f>
        <v/>
      </c>
      <c r="H31" s="291"/>
      <c r="I31" s="291" t="str">
        <f>IF(G27=0,"",ROUNDUP(I27/G27/100,0)*100)</f>
        <v/>
      </c>
      <c r="J31" s="292"/>
      <c r="K31" s="291" t="str">
        <f>IF(K7=0,"",ROUNDUP(M13/K7/100,0)*100)</f>
        <v/>
      </c>
      <c r="L31" s="291"/>
      <c r="M31" s="288" t="str">
        <f>IF(K27=0,"",ROUNDUP(M27/K27/100,0)*100)</f>
        <v/>
      </c>
      <c r="N31" s="289"/>
    </row>
    <row r="32" spans="1:14" x14ac:dyDescent="0.25">
      <c r="A32" s="133" t="s">
        <v>123</v>
      </c>
      <c r="B32" s="130"/>
      <c r="C32" s="259"/>
      <c r="D32" s="268"/>
      <c r="E32" s="268"/>
      <c r="F32" s="269"/>
      <c r="G32" s="276"/>
      <c r="H32" s="277"/>
      <c r="I32" s="277"/>
      <c r="J32" s="277"/>
      <c r="K32" s="276"/>
      <c r="L32" s="277"/>
      <c r="M32" s="277"/>
      <c r="N32" s="282"/>
    </row>
    <row r="33" spans="1:14" x14ac:dyDescent="0.25">
      <c r="A33" s="133" t="s">
        <v>124</v>
      </c>
      <c r="B33" s="130"/>
      <c r="C33" s="270"/>
      <c r="D33" s="271"/>
      <c r="E33" s="271"/>
      <c r="F33" s="272"/>
      <c r="G33" s="278"/>
      <c r="H33" s="279"/>
      <c r="I33" s="279"/>
      <c r="J33" s="279"/>
      <c r="K33" s="278"/>
      <c r="L33" s="279"/>
      <c r="M33" s="279"/>
      <c r="N33" s="283"/>
    </row>
    <row r="34" spans="1:14" x14ac:dyDescent="0.25">
      <c r="A34" s="133" t="s">
        <v>125</v>
      </c>
      <c r="B34" s="130"/>
      <c r="C34" s="270"/>
      <c r="D34" s="271"/>
      <c r="E34" s="271"/>
      <c r="F34" s="272"/>
      <c r="G34" s="278"/>
      <c r="H34" s="279"/>
      <c r="I34" s="279"/>
      <c r="J34" s="279"/>
      <c r="K34" s="278"/>
      <c r="L34" s="279"/>
      <c r="M34" s="279"/>
      <c r="N34" s="283"/>
    </row>
    <row r="35" spans="1:14" x14ac:dyDescent="0.25">
      <c r="A35" s="133" t="s">
        <v>126</v>
      </c>
      <c r="B35" s="130"/>
      <c r="C35" s="270"/>
      <c r="D35" s="271"/>
      <c r="E35" s="271"/>
      <c r="F35" s="272"/>
      <c r="G35" s="278"/>
      <c r="H35" s="279"/>
      <c r="I35" s="279"/>
      <c r="J35" s="279"/>
      <c r="K35" s="278"/>
      <c r="L35" s="279"/>
      <c r="M35" s="279"/>
      <c r="N35" s="283"/>
    </row>
    <row r="36" spans="1:14" x14ac:dyDescent="0.25">
      <c r="A36" s="133" t="s">
        <v>127</v>
      </c>
      <c r="B36" s="130"/>
      <c r="C36" s="270"/>
      <c r="D36" s="271"/>
      <c r="E36" s="271"/>
      <c r="F36" s="272"/>
      <c r="G36" s="278"/>
      <c r="H36" s="279"/>
      <c r="I36" s="279"/>
      <c r="J36" s="279"/>
      <c r="K36" s="278"/>
      <c r="L36" s="279"/>
      <c r="M36" s="279"/>
      <c r="N36" s="283"/>
    </row>
    <row r="37" spans="1:14" ht="3" customHeight="1" x14ac:dyDescent="0.25">
      <c r="A37" s="133"/>
      <c r="B37" s="130"/>
      <c r="C37" s="270"/>
      <c r="D37" s="271"/>
      <c r="E37" s="271"/>
      <c r="F37" s="272"/>
      <c r="G37" s="278"/>
      <c r="H37" s="279"/>
      <c r="I37" s="279"/>
      <c r="J37" s="279"/>
      <c r="K37" s="278"/>
      <c r="L37" s="279"/>
      <c r="M37" s="279"/>
      <c r="N37" s="283"/>
    </row>
    <row r="38" spans="1:14" ht="5.25" customHeight="1" x14ac:dyDescent="0.25">
      <c r="A38" s="129"/>
      <c r="B38" s="130"/>
      <c r="C38" s="273"/>
      <c r="D38" s="274"/>
      <c r="E38" s="274"/>
      <c r="F38" s="275"/>
      <c r="G38" s="280"/>
      <c r="H38" s="281"/>
      <c r="I38" s="281"/>
      <c r="J38" s="281"/>
      <c r="K38" s="280"/>
      <c r="L38" s="281"/>
      <c r="M38" s="281"/>
      <c r="N38" s="284"/>
    </row>
    <row r="39" spans="1:14" ht="12.75" customHeight="1" x14ac:dyDescent="0.25">
      <c r="A39" s="133" t="s">
        <v>128</v>
      </c>
      <c r="B39" s="130"/>
      <c r="C39" s="259"/>
      <c r="D39" s="260"/>
      <c r="E39" s="260"/>
      <c r="F39" s="261"/>
      <c r="G39" s="259"/>
      <c r="H39" s="260"/>
      <c r="I39" s="260"/>
      <c r="J39" s="261"/>
      <c r="K39" s="259"/>
      <c r="L39" s="260"/>
      <c r="M39" s="260"/>
      <c r="N39" s="261"/>
    </row>
    <row r="40" spans="1:14" ht="12.75" customHeight="1" x14ac:dyDescent="0.25">
      <c r="A40" s="133" t="s">
        <v>129</v>
      </c>
      <c r="B40" s="130"/>
      <c r="C40" s="262"/>
      <c r="D40" s="263"/>
      <c r="E40" s="263"/>
      <c r="F40" s="264"/>
      <c r="G40" s="262"/>
      <c r="H40" s="263"/>
      <c r="I40" s="263"/>
      <c r="J40" s="264"/>
      <c r="K40" s="262"/>
      <c r="L40" s="263"/>
      <c r="M40" s="263"/>
      <c r="N40" s="264"/>
    </row>
    <row r="41" spans="1:14" ht="12.75" customHeight="1" x14ac:dyDescent="0.25">
      <c r="A41" s="133" t="s">
        <v>130</v>
      </c>
      <c r="B41" s="130"/>
      <c r="C41" s="262"/>
      <c r="D41" s="263"/>
      <c r="E41" s="263"/>
      <c r="F41" s="264"/>
      <c r="G41" s="262"/>
      <c r="H41" s="263"/>
      <c r="I41" s="263"/>
      <c r="J41" s="264"/>
      <c r="K41" s="262"/>
      <c r="L41" s="263"/>
      <c r="M41" s="263"/>
      <c r="N41" s="264"/>
    </row>
    <row r="42" spans="1:14" ht="12.75" customHeight="1" x14ac:dyDescent="0.25">
      <c r="A42" s="133" t="s">
        <v>131</v>
      </c>
      <c r="B42" s="130"/>
      <c r="C42" s="262"/>
      <c r="D42" s="263"/>
      <c r="E42" s="263"/>
      <c r="F42" s="264"/>
      <c r="G42" s="262"/>
      <c r="H42" s="263"/>
      <c r="I42" s="263"/>
      <c r="J42" s="264"/>
      <c r="K42" s="262"/>
      <c r="L42" s="263"/>
      <c r="M42" s="263"/>
      <c r="N42" s="264"/>
    </row>
    <row r="43" spans="1:14" ht="17.5" customHeight="1" x14ac:dyDescent="0.25">
      <c r="A43" s="143" t="s">
        <v>132</v>
      </c>
      <c r="B43" s="130"/>
      <c r="C43" s="265"/>
      <c r="D43" s="266"/>
      <c r="E43" s="266"/>
      <c r="F43" s="267"/>
      <c r="G43" s="265"/>
      <c r="H43" s="266"/>
      <c r="I43" s="266"/>
      <c r="J43" s="267"/>
      <c r="K43" s="265"/>
      <c r="L43" s="266"/>
      <c r="M43" s="266"/>
      <c r="N43" s="267"/>
    </row>
    <row r="44" spans="1:14" ht="14.5" customHeight="1" thickBot="1" x14ac:dyDescent="0.3">
      <c r="A44" s="138"/>
      <c r="B44" s="144"/>
      <c r="C44" s="145" t="s">
        <v>133</v>
      </c>
      <c r="D44" s="146"/>
      <c r="E44" s="144" t="s">
        <v>134</v>
      </c>
      <c r="F44" s="146"/>
      <c r="G44" s="145" t="s">
        <v>133</v>
      </c>
      <c r="H44" s="146"/>
      <c r="I44" s="144" t="s">
        <v>134</v>
      </c>
      <c r="J44" s="147"/>
      <c r="K44" s="144" t="s">
        <v>133</v>
      </c>
      <c r="L44" s="146"/>
      <c r="M44" s="144" t="s">
        <v>134</v>
      </c>
      <c r="N44" s="147"/>
    </row>
    <row r="45" spans="1:14" ht="3.75" customHeight="1" x14ac:dyDescent="0.25">
      <c r="A45" s="133"/>
      <c r="B45" s="148"/>
      <c r="C45" s="123"/>
      <c r="D45" s="124"/>
      <c r="E45" s="124"/>
      <c r="F45" s="148"/>
      <c r="G45" s="123"/>
      <c r="H45" s="124"/>
      <c r="I45" s="124"/>
      <c r="J45" s="121"/>
      <c r="K45" s="124"/>
      <c r="L45" s="124"/>
      <c r="M45" s="124"/>
      <c r="N45" s="125"/>
    </row>
    <row r="46" spans="1:14" ht="11.5" customHeight="1" x14ac:dyDescent="0.25">
      <c r="A46" s="255" t="s">
        <v>135</v>
      </c>
      <c r="B46" s="256"/>
      <c r="C46" s="123"/>
      <c r="D46" s="124" t="s">
        <v>136</v>
      </c>
      <c r="E46" s="124"/>
      <c r="F46" s="124" t="s">
        <v>137</v>
      </c>
      <c r="G46" s="123"/>
      <c r="H46" s="124" t="s">
        <v>136</v>
      </c>
      <c r="I46" s="124"/>
      <c r="J46" s="125" t="s">
        <v>137</v>
      </c>
      <c r="K46" s="124"/>
      <c r="L46" s="124" t="s">
        <v>136</v>
      </c>
      <c r="M46" s="124"/>
      <c r="N46" s="125" t="s">
        <v>137</v>
      </c>
    </row>
    <row r="47" spans="1:14" ht="11.5" customHeight="1" thickBot="1" x14ac:dyDescent="0.3">
      <c r="A47" s="257" t="s">
        <v>138</v>
      </c>
      <c r="B47" s="258"/>
      <c r="C47" s="126"/>
      <c r="D47" s="127"/>
      <c r="E47" s="127"/>
      <c r="F47" s="127"/>
      <c r="G47" s="126"/>
      <c r="H47" s="127"/>
      <c r="I47" s="127"/>
      <c r="J47" s="128"/>
      <c r="K47" s="127"/>
      <c r="L47" s="127"/>
      <c r="M47" s="127"/>
      <c r="N47" s="128"/>
    </row>
    <row r="48" spans="1:14" x14ac:dyDescent="0.25">
      <c r="G48" s="149"/>
      <c r="H48" s="149"/>
      <c r="I48" s="149"/>
      <c r="J48" s="149"/>
      <c r="K48" s="149"/>
      <c r="L48" s="149"/>
      <c r="M48" s="149"/>
      <c r="N48" s="149"/>
    </row>
    <row r="49" spans="7:14" x14ac:dyDescent="0.25">
      <c r="G49" s="149"/>
      <c r="H49" s="149"/>
      <c r="I49" s="149"/>
      <c r="J49" s="149"/>
      <c r="K49" s="149"/>
      <c r="L49" s="149"/>
      <c r="M49" s="149"/>
      <c r="N49" s="149"/>
    </row>
  </sheetData>
  <sheetProtection algorithmName="SHA-512" hashValue="Utyg+37kcN3T4lLVHO4d8kO8rvLkbouUGwkITR7pGeE4Ts3aUgwXPhLTpKM/JnxrnpRXW8DGcgNIjyx6DMwuRw==" saltValue="to9+2WBIkrZtElM+uJb5qw==" spinCount="100000" sheet="1" selectLockedCells="1"/>
  <mergeCells count="176">
    <mergeCell ref="D1:J1"/>
    <mergeCell ref="D2:J2"/>
    <mergeCell ref="D3:J3"/>
    <mergeCell ref="C5:D5"/>
    <mergeCell ref="E5:F5"/>
    <mergeCell ref="G5:H5"/>
    <mergeCell ref="D4:J4"/>
    <mergeCell ref="C6:D6"/>
    <mergeCell ref="E6:F6"/>
    <mergeCell ref="G6:H6"/>
    <mergeCell ref="I6:J6"/>
    <mergeCell ref="K6:L6"/>
    <mergeCell ref="M6:N6"/>
    <mergeCell ref="I5:J5"/>
    <mergeCell ref="K5:L5"/>
    <mergeCell ref="M5:N5"/>
    <mergeCell ref="C8:D8"/>
    <mergeCell ref="E8:F8"/>
    <mergeCell ref="G8:H8"/>
    <mergeCell ref="I8:J8"/>
    <mergeCell ref="K8:L8"/>
    <mergeCell ref="M8:N8"/>
    <mergeCell ref="M7:N7"/>
    <mergeCell ref="C7:D7"/>
    <mergeCell ref="E7:F7"/>
    <mergeCell ref="G7:H7"/>
    <mergeCell ref="I7:J7"/>
    <mergeCell ref="K7:L7"/>
    <mergeCell ref="M10:N10"/>
    <mergeCell ref="C10:D10"/>
    <mergeCell ref="E10:F10"/>
    <mergeCell ref="G10:H10"/>
    <mergeCell ref="I10:J10"/>
    <mergeCell ref="K10:L10"/>
    <mergeCell ref="C9:D9"/>
    <mergeCell ref="E9:F9"/>
    <mergeCell ref="G9:H9"/>
    <mergeCell ref="I9:J9"/>
    <mergeCell ref="K9:L9"/>
    <mergeCell ref="M9:N9"/>
    <mergeCell ref="C12:D12"/>
    <mergeCell ref="E12:F12"/>
    <mergeCell ref="G12:H12"/>
    <mergeCell ref="I12:J12"/>
    <mergeCell ref="K12:L12"/>
    <mergeCell ref="M12:N12"/>
    <mergeCell ref="C11:D11"/>
    <mergeCell ref="E11:F11"/>
    <mergeCell ref="G11:H11"/>
    <mergeCell ref="I11:J11"/>
    <mergeCell ref="K11:L11"/>
    <mergeCell ref="M11:N11"/>
    <mergeCell ref="C14:D14"/>
    <mergeCell ref="E14:F14"/>
    <mergeCell ref="G14:H14"/>
    <mergeCell ref="I14:J14"/>
    <mergeCell ref="K14:L14"/>
    <mergeCell ref="M14:N14"/>
    <mergeCell ref="M13:N13"/>
    <mergeCell ref="C13:D13"/>
    <mergeCell ref="E13:F13"/>
    <mergeCell ref="G13:H13"/>
    <mergeCell ref="I13:J13"/>
    <mergeCell ref="K13:L13"/>
    <mergeCell ref="C16:D16"/>
    <mergeCell ref="E16:F16"/>
    <mergeCell ref="G16:H16"/>
    <mergeCell ref="I16:J16"/>
    <mergeCell ref="K16:L16"/>
    <mergeCell ref="M16:N16"/>
    <mergeCell ref="A15:B15"/>
    <mergeCell ref="C15:D15"/>
    <mergeCell ref="E15:F15"/>
    <mergeCell ref="G15:H15"/>
    <mergeCell ref="I15:J15"/>
    <mergeCell ref="K15:L15"/>
    <mergeCell ref="M15:N15"/>
    <mergeCell ref="M18:N18"/>
    <mergeCell ref="C18:D18"/>
    <mergeCell ref="E18:F18"/>
    <mergeCell ref="G18:H18"/>
    <mergeCell ref="I18:J18"/>
    <mergeCell ref="K18:L18"/>
    <mergeCell ref="C17:D17"/>
    <mergeCell ref="E17:F17"/>
    <mergeCell ref="G17:H17"/>
    <mergeCell ref="I17:J17"/>
    <mergeCell ref="K17:L17"/>
    <mergeCell ref="M17:N17"/>
    <mergeCell ref="C20:D20"/>
    <mergeCell ref="E20:F20"/>
    <mergeCell ref="G20:H20"/>
    <mergeCell ref="I20:J20"/>
    <mergeCell ref="K20:L20"/>
    <mergeCell ref="M20:N20"/>
    <mergeCell ref="C19:D19"/>
    <mergeCell ref="E19:F19"/>
    <mergeCell ref="G19:H19"/>
    <mergeCell ref="I19:J19"/>
    <mergeCell ref="K19:L19"/>
    <mergeCell ref="M19:N19"/>
    <mergeCell ref="C22:D22"/>
    <mergeCell ref="E22:F22"/>
    <mergeCell ref="G22:H22"/>
    <mergeCell ref="I22:J22"/>
    <mergeCell ref="K22:L22"/>
    <mergeCell ref="M22:N22"/>
    <mergeCell ref="M21:N21"/>
    <mergeCell ref="C21:D21"/>
    <mergeCell ref="E21:F21"/>
    <mergeCell ref="G21:H21"/>
    <mergeCell ref="I21:J21"/>
    <mergeCell ref="K21:L21"/>
    <mergeCell ref="M24:N24"/>
    <mergeCell ref="C24:D24"/>
    <mergeCell ref="E24:F24"/>
    <mergeCell ref="G24:H24"/>
    <mergeCell ref="I24:J24"/>
    <mergeCell ref="K24:L24"/>
    <mergeCell ref="C23:D23"/>
    <mergeCell ref="E23:F23"/>
    <mergeCell ref="G23:H23"/>
    <mergeCell ref="I23:J23"/>
    <mergeCell ref="K23:L23"/>
    <mergeCell ref="M23:N23"/>
    <mergeCell ref="M26:N26"/>
    <mergeCell ref="C26:D26"/>
    <mergeCell ref="E26:F26"/>
    <mergeCell ref="G26:H26"/>
    <mergeCell ref="I26:J26"/>
    <mergeCell ref="K26:L26"/>
    <mergeCell ref="A25:B25"/>
    <mergeCell ref="C25:D25"/>
    <mergeCell ref="E25:F25"/>
    <mergeCell ref="G25:H25"/>
    <mergeCell ref="I25:J25"/>
    <mergeCell ref="K25:L25"/>
    <mergeCell ref="M25:N25"/>
    <mergeCell ref="G30:H30"/>
    <mergeCell ref="I30:J30"/>
    <mergeCell ref="C28:D28"/>
    <mergeCell ref="E28:F28"/>
    <mergeCell ref="G28:H28"/>
    <mergeCell ref="I28:J28"/>
    <mergeCell ref="K28:L28"/>
    <mergeCell ref="M28:N28"/>
    <mergeCell ref="C27:D27"/>
    <mergeCell ref="E27:F27"/>
    <mergeCell ref="G27:H27"/>
    <mergeCell ref="I27:J27"/>
    <mergeCell ref="K27:L27"/>
    <mergeCell ref="M27:N27"/>
    <mergeCell ref="M1:N1"/>
    <mergeCell ref="M2:N2"/>
    <mergeCell ref="M3:N3"/>
    <mergeCell ref="M4:N4"/>
    <mergeCell ref="A46:B46"/>
    <mergeCell ref="A47:B47"/>
    <mergeCell ref="C39:F43"/>
    <mergeCell ref="G39:J43"/>
    <mergeCell ref="K39:N43"/>
    <mergeCell ref="C32:F38"/>
    <mergeCell ref="G32:J38"/>
    <mergeCell ref="K32:N38"/>
    <mergeCell ref="A31:B31"/>
    <mergeCell ref="C31:D31"/>
    <mergeCell ref="E31:F31"/>
    <mergeCell ref="G31:H31"/>
    <mergeCell ref="I31:J31"/>
    <mergeCell ref="K31:L31"/>
    <mergeCell ref="M31:N31"/>
    <mergeCell ref="K30:L30"/>
    <mergeCell ref="M30:N30"/>
    <mergeCell ref="A30:B30"/>
    <mergeCell ref="C30:D30"/>
    <mergeCell ref="E30:F30"/>
  </mergeCells>
  <dataValidations disablePrompts="1" count="1">
    <dataValidation type="list" allowBlank="1" showInputMessage="1" showErrorMessage="1" sqref="WUV983042 IJ2 SF2 ACB2 ALX2 AVT2 BFP2 BPL2 BZH2 CJD2 CSZ2 DCV2 DMR2 DWN2 EGJ2 EQF2 FAB2 FJX2 FTT2 GDP2 GNL2 GXH2 HHD2 HQZ2 IAV2 IKR2 IUN2 JEJ2 JOF2 JYB2 KHX2 KRT2 LBP2 LLL2 LVH2 MFD2 MOZ2 MYV2 NIR2 NSN2 OCJ2 OMF2 OWB2 PFX2 PPT2 PZP2 QJL2 QTH2 RDD2 RMZ2 RWV2 SGR2 SQN2 TAJ2 TKF2 TUB2 UDX2 UNT2 UXP2 VHL2 VRH2 WBD2 WKZ2 WUV2 B65538 IJ65538 SF65538 ACB65538 ALX65538 AVT65538 BFP65538 BPL65538 BZH65538 CJD65538 CSZ65538 DCV65538 DMR65538 DWN65538 EGJ65538 EQF65538 FAB65538 FJX65538 FTT65538 GDP65538 GNL65538 GXH65538 HHD65538 HQZ65538 IAV65538 IKR65538 IUN65538 JEJ65538 JOF65538 JYB65538 KHX65538 KRT65538 LBP65538 LLL65538 LVH65538 MFD65538 MOZ65538 MYV65538 NIR65538 NSN65538 OCJ65538 OMF65538 OWB65538 PFX65538 PPT65538 PZP65538 QJL65538 QTH65538 RDD65538 RMZ65538 RWV65538 SGR65538 SQN65538 TAJ65538 TKF65538 TUB65538 UDX65538 UNT65538 UXP65538 VHL65538 VRH65538 WBD65538 WKZ65538 WUV65538 B131074 IJ131074 SF131074 ACB131074 ALX131074 AVT131074 BFP131074 BPL131074 BZH131074 CJD131074 CSZ131074 DCV131074 DMR131074 DWN131074 EGJ131074 EQF131074 FAB131074 FJX131074 FTT131074 GDP131074 GNL131074 GXH131074 HHD131074 HQZ131074 IAV131074 IKR131074 IUN131074 JEJ131074 JOF131074 JYB131074 KHX131074 KRT131074 LBP131074 LLL131074 LVH131074 MFD131074 MOZ131074 MYV131074 NIR131074 NSN131074 OCJ131074 OMF131074 OWB131074 PFX131074 PPT131074 PZP131074 QJL131074 QTH131074 RDD131074 RMZ131074 RWV131074 SGR131074 SQN131074 TAJ131074 TKF131074 TUB131074 UDX131074 UNT131074 UXP131074 VHL131074 VRH131074 WBD131074 WKZ131074 WUV131074 B196610 IJ196610 SF196610 ACB196610 ALX196610 AVT196610 BFP196610 BPL196610 BZH196610 CJD196610 CSZ196610 DCV196610 DMR196610 DWN196610 EGJ196610 EQF196610 FAB196610 FJX196610 FTT196610 GDP196610 GNL196610 GXH196610 HHD196610 HQZ196610 IAV196610 IKR196610 IUN196610 JEJ196610 JOF196610 JYB196610 KHX196610 KRT196610 LBP196610 LLL196610 LVH196610 MFD196610 MOZ196610 MYV196610 NIR196610 NSN196610 OCJ196610 OMF196610 OWB196610 PFX196610 PPT196610 PZP196610 QJL196610 QTH196610 RDD196610 RMZ196610 RWV196610 SGR196610 SQN196610 TAJ196610 TKF196610 TUB196610 UDX196610 UNT196610 UXP196610 VHL196610 VRH196610 WBD196610 WKZ196610 WUV196610 B262146 IJ262146 SF262146 ACB262146 ALX262146 AVT262146 BFP262146 BPL262146 BZH262146 CJD262146 CSZ262146 DCV262146 DMR262146 DWN262146 EGJ262146 EQF262146 FAB262146 FJX262146 FTT262146 GDP262146 GNL262146 GXH262146 HHD262146 HQZ262146 IAV262146 IKR262146 IUN262146 JEJ262146 JOF262146 JYB262146 KHX262146 KRT262146 LBP262146 LLL262146 LVH262146 MFD262146 MOZ262146 MYV262146 NIR262146 NSN262146 OCJ262146 OMF262146 OWB262146 PFX262146 PPT262146 PZP262146 QJL262146 QTH262146 RDD262146 RMZ262146 RWV262146 SGR262146 SQN262146 TAJ262146 TKF262146 TUB262146 UDX262146 UNT262146 UXP262146 VHL262146 VRH262146 WBD262146 WKZ262146 WUV262146 B327682 IJ327682 SF327682 ACB327682 ALX327682 AVT327682 BFP327682 BPL327682 BZH327682 CJD327682 CSZ327682 DCV327682 DMR327682 DWN327682 EGJ327682 EQF327682 FAB327682 FJX327682 FTT327682 GDP327682 GNL327682 GXH327682 HHD327682 HQZ327682 IAV327682 IKR327682 IUN327682 JEJ327682 JOF327682 JYB327682 KHX327682 KRT327682 LBP327682 LLL327682 LVH327682 MFD327682 MOZ327682 MYV327682 NIR327682 NSN327682 OCJ327682 OMF327682 OWB327682 PFX327682 PPT327682 PZP327682 QJL327682 QTH327682 RDD327682 RMZ327682 RWV327682 SGR327682 SQN327682 TAJ327682 TKF327682 TUB327682 UDX327682 UNT327682 UXP327682 VHL327682 VRH327682 WBD327682 WKZ327682 WUV327682 B393218 IJ393218 SF393218 ACB393218 ALX393218 AVT393218 BFP393218 BPL393218 BZH393218 CJD393218 CSZ393218 DCV393218 DMR393218 DWN393218 EGJ393218 EQF393218 FAB393218 FJX393218 FTT393218 GDP393218 GNL393218 GXH393218 HHD393218 HQZ393218 IAV393218 IKR393218 IUN393218 JEJ393218 JOF393218 JYB393218 KHX393218 KRT393218 LBP393218 LLL393218 LVH393218 MFD393218 MOZ393218 MYV393218 NIR393218 NSN393218 OCJ393218 OMF393218 OWB393218 PFX393218 PPT393218 PZP393218 QJL393218 QTH393218 RDD393218 RMZ393218 RWV393218 SGR393218 SQN393218 TAJ393218 TKF393218 TUB393218 UDX393218 UNT393218 UXP393218 VHL393218 VRH393218 WBD393218 WKZ393218 WUV393218 B458754 IJ458754 SF458754 ACB458754 ALX458754 AVT458754 BFP458754 BPL458754 BZH458754 CJD458754 CSZ458754 DCV458754 DMR458754 DWN458754 EGJ458754 EQF458754 FAB458754 FJX458754 FTT458754 GDP458754 GNL458754 GXH458754 HHD458754 HQZ458754 IAV458754 IKR458754 IUN458754 JEJ458754 JOF458754 JYB458754 KHX458754 KRT458754 LBP458754 LLL458754 LVH458754 MFD458754 MOZ458754 MYV458754 NIR458754 NSN458754 OCJ458754 OMF458754 OWB458754 PFX458754 PPT458754 PZP458754 QJL458754 QTH458754 RDD458754 RMZ458754 RWV458754 SGR458754 SQN458754 TAJ458754 TKF458754 TUB458754 UDX458754 UNT458754 UXP458754 VHL458754 VRH458754 WBD458754 WKZ458754 WUV458754 B524290 IJ524290 SF524290 ACB524290 ALX524290 AVT524290 BFP524290 BPL524290 BZH524290 CJD524290 CSZ524290 DCV524290 DMR524290 DWN524290 EGJ524290 EQF524290 FAB524290 FJX524290 FTT524290 GDP524290 GNL524290 GXH524290 HHD524290 HQZ524290 IAV524290 IKR524290 IUN524290 JEJ524290 JOF524290 JYB524290 KHX524290 KRT524290 LBP524290 LLL524290 LVH524290 MFD524290 MOZ524290 MYV524290 NIR524290 NSN524290 OCJ524290 OMF524290 OWB524290 PFX524290 PPT524290 PZP524290 QJL524290 QTH524290 RDD524290 RMZ524290 RWV524290 SGR524290 SQN524290 TAJ524290 TKF524290 TUB524290 UDX524290 UNT524290 UXP524290 VHL524290 VRH524290 WBD524290 WKZ524290 WUV524290 B589826 IJ589826 SF589826 ACB589826 ALX589826 AVT589826 BFP589826 BPL589826 BZH589826 CJD589826 CSZ589826 DCV589826 DMR589826 DWN589826 EGJ589826 EQF589826 FAB589826 FJX589826 FTT589826 GDP589826 GNL589826 GXH589826 HHD589826 HQZ589826 IAV589826 IKR589826 IUN589826 JEJ589826 JOF589826 JYB589826 KHX589826 KRT589826 LBP589826 LLL589826 LVH589826 MFD589826 MOZ589826 MYV589826 NIR589826 NSN589826 OCJ589826 OMF589826 OWB589826 PFX589826 PPT589826 PZP589826 QJL589826 QTH589826 RDD589826 RMZ589826 RWV589826 SGR589826 SQN589826 TAJ589826 TKF589826 TUB589826 UDX589826 UNT589826 UXP589826 VHL589826 VRH589826 WBD589826 WKZ589826 WUV589826 B655362 IJ655362 SF655362 ACB655362 ALX655362 AVT655362 BFP655362 BPL655362 BZH655362 CJD655362 CSZ655362 DCV655362 DMR655362 DWN655362 EGJ655362 EQF655362 FAB655362 FJX655362 FTT655362 GDP655362 GNL655362 GXH655362 HHD655362 HQZ655362 IAV655362 IKR655362 IUN655362 JEJ655362 JOF655362 JYB655362 KHX655362 KRT655362 LBP655362 LLL655362 LVH655362 MFD655362 MOZ655362 MYV655362 NIR655362 NSN655362 OCJ655362 OMF655362 OWB655362 PFX655362 PPT655362 PZP655362 QJL655362 QTH655362 RDD655362 RMZ655362 RWV655362 SGR655362 SQN655362 TAJ655362 TKF655362 TUB655362 UDX655362 UNT655362 UXP655362 VHL655362 VRH655362 WBD655362 WKZ655362 WUV655362 B720898 IJ720898 SF720898 ACB720898 ALX720898 AVT720898 BFP720898 BPL720898 BZH720898 CJD720898 CSZ720898 DCV720898 DMR720898 DWN720898 EGJ720898 EQF720898 FAB720898 FJX720898 FTT720898 GDP720898 GNL720898 GXH720898 HHD720898 HQZ720898 IAV720898 IKR720898 IUN720898 JEJ720898 JOF720898 JYB720898 KHX720898 KRT720898 LBP720898 LLL720898 LVH720898 MFD720898 MOZ720898 MYV720898 NIR720898 NSN720898 OCJ720898 OMF720898 OWB720898 PFX720898 PPT720898 PZP720898 QJL720898 QTH720898 RDD720898 RMZ720898 RWV720898 SGR720898 SQN720898 TAJ720898 TKF720898 TUB720898 UDX720898 UNT720898 UXP720898 VHL720898 VRH720898 WBD720898 WKZ720898 WUV720898 B786434 IJ786434 SF786434 ACB786434 ALX786434 AVT786434 BFP786434 BPL786434 BZH786434 CJD786434 CSZ786434 DCV786434 DMR786434 DWN786434 EGJ786434 EQF786434 FAB786434 FJX786434 FTT786434 GDP786434 GNL786434 GXH786434 HHD786434 HQZ786434 IAV786434 IKR786434 IUN786434 JEJ786434 JOF786434 JYB786434 KHX786434 KRT786434 LBP786434 LLL786434 LVH786434 MFD786434 MOZ786434 MYV786434 NIR786434 NSN786434 OCJ786434 OMF786434 OWB786434 PFX786434 PPT786434 PZP786434 QJL786434 QTH786434 RDD786434 RMZ786434 RWV786434 SGR786434 SQN786434 TAJ786434 TKF786434 TUB786434 UDX786434 UNT786434 UXP786434 VHL786434 VRH786434 WBD786434 WKZ786434 WUV786434 B851970 IJ851970 SF851970 ACB851970 ALX851970 AVT851970 BFP851970 BPL851970 BZH851970 CJD851970 CSZ851970 DCV851970 DMR851970 DWN851970 EGJ851970 EQF851970 FAB851970 FJX851970 FTT851970 GDP851970 GNL851970 GXH851970 HHD851970 HQZ851970 IAV851970 IKR851970 IUN851970 JEJ851970 JOF851970 JYB851970 KHX851970 KRT851970 LBP851970 LLL851970 LVH851970 MFD851970 MOZ851970 MYV851970 NIR851970 NSN851970 OCJ851970 OMF851970 OWB851970 PFX851970 PPT851970 PZP851970 QJL851970 QTH851970 RDD851970 RMZ851970 RWV851970 SGR851970 SQN851970 TAJ851970 TKF851970 TUB851970 UDX851970 UNT851970 UXP851970 VHL851970 VRH851970 WBD851970 WKZ851970 WUV851970 B917506 IJ917506 SF917506 ACB917506 ALX917506 AVT917506 BFP917506 BPL917506 BZH917506 CJD917506 CSZ917506 DCV917506 DMR917506 DWN917506 EGJ917506 EQF917506 FAB917506 FJX917506 FTT917506 GDP917506 GNL917506 GXH917506 HHD917506 HQZ917506 IAV917506 IKR917506 IUN917506 JEJ917506 JOF917506 JYB917506 KHX917506 KRT917506 LBP917506 LLL917506 LVH917506 MFD917506 MOZ917506 MYV917506 NIR917506 NSN917506 OCJ917506 OMF917506 OWB917506 PFX917506 PPT917506 PZP917506 QJL917506 QTH917506 RDD917506 RMZ917506 RWV917506 SGR917506 SQN917506 TAJ917506 TKF917506 TUB917506 UDX917506 UNT917506 UXP917506 VHL917506 VRH917506 WBD917506 WKZ917506 WUV917506 B983042 IJ983042 SF983042 ACB983042 ALX983042 AVT983042 BFP983042 BPL983042 BZH983042 CJD983042 CSZ983042 DCV983042 DMR983042 DWN983042 EGJ983042 EQF983042 FAB983042 FJX983042 FTT983042 GDP983042 GNL983042 GXH983042 HHD983042 HQZ983042 IAV983042 IKR983042 IUN983042 JEJ983042 JOF983042 JYB983042 KHX983042 KRT983042 LBP983042 LLL983042 LVH983042 MFD983042 MOZ983042 MYV983042 NIR983042 NSN983042 OCJ983042 OMF983042 OWB983042 PFX983042 PPT983042 PZP983042 QJL983042 QTH983042 RDD983042 RMZ983042 RWV983042 SGR983042 SQN983042 TAJ983042 TKF983042 TUB983042 UDX983042 UNT983042 UXP983042 VHL983042 VRH983042 WBD983042 WKZ983042" xr:uid="{00000000-0002-0000-0100-000000000000}">
      <formula1>County</formula1>
    </dataValidation>
  </dataValidations>
  <pageMargins left="0.5" right="0.5" top="0.25" bottom="0.2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165100</xdr:colOff>
                    <xdr:row>44</xdr:row>
                    <xdr:rowOff>114300</xdr:rowOff>
                  </from>
                  <to>
                    <xdr:col>3</xdr:col>
                    <xdr:colOff>12700</xdr:colOff>
                    <xdr:row>46</xdr:row>
                    <xdr:rowOff>88900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69850</xdr:colOff>
                    <xdr:row>44</xdr:row>
                    <xdr:rowOff>114300</xdr:rowOff>
                  </from>
                  <to>
                    <xdr:col>4</xdr:col>
                    <xdr:colOff>374650</xdr:colOff>
                    <xdr:row>46</xdr:row>
                    <xdr:rowOff>88900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8</xdr:col>
                    <xdr:colOff>323850</xdr:colOff>
                    <xdr:row>44</xdr:row>
                    <xdr:rowOff>127000</xdr:rowOff>
                  </from>
                  <to>
                    <xdr:col>9</xdr:col>
                    <xdr:colOff>19050</xdr:colOff>
                    <xdr:row>46</xdr:row>
                    <xdr:rowOff>88900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127000</xdr:colOff>
                    <xdr:row>44</xdr:row>
                    <xdr:rowOff>127000</xdr:rowOff>
                  </from>
                  <to>
                    <xdr:col>10</xdr:col>
                    <xdr:colOff>431800</xdr:colOff>
                    <xdr:row>46</xdr:row>
                    <xdr:rowOff>88900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12</xdr:col>
                    <xdr:colOff>260350</xdr:colOff>
                    <xdr:row>44</xdr:row>
                    <xdr:rowOff>127000</xdr:rowOff>
                  </from>
                  <to>
                    <xdr:col>12</xdr:col>
                    <xdr:colOff>565150</xdr:colOff>
                    <xdr:row>46</xdr:row>
                    <xdr:rowOff>88900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133350</xdr:colOff>
                    <xdr:row>44</xdr:row>
                    <xdr:rowOff>114300</xdr:rowOff>
                  </from>
                  <to>
                    <xdr:col>6</xdr:col>
                    <xdr:colOff>438150</xdr:colOff>
                    <xdr:row>46</xdr:row>
                    <xdr:rowOff>88900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6"/>
  <sheetViews>
    <sheetView view="pageLayout" zoomScaleNormal="100" workbookViewId="0">
      <selection activeCell="D5" sqref="D5"/>
    </sheetView>
  </sheetViews>
  <sheetFormatPr defaultRowHeight="10.5" x14ac:dyDescent="0.25"/>
  <cols>
    <col min="1" max="1" width="18.7265625" style="35" customWidth="1"/>
    <col min="2" max="2" width="8.54296875" style="35" customWidth="1"/>
    <col min="3" max="3" width="10.7265625" style="93" customWidth="1"/>
    <col min="4" max="4" width="11.453125" style="94" customWidth="1"/>
    <col min="5" max="5" width="10.7265625" style="93" customWidth="1"/>
    <col min="6" max="6" width="11.54296875" style="95" customWidth="1"/>
    <col min="7" max="7" width="10.7265625" style="93" customWidth="1"/>
    <col min="8" max="8" width="12.54296875" style="96" customWidth="1"/>
    <col min="9" max="250" width="9.1796875" style="35"/>
    <col min="251" max="251" width="23.54296875" style="35" bestFit="1" customWidth="1"/>
    <col min="252" max="253" width="10.7265625" style="35" customWidth="1"/>
    <col min="254" max="254" width="16.54296875" style="35" bestFit="1" customWidth="1"/>
    <col min="255" max="255" width="10.7265625" style="35" customWidth="1"/>
    <col min="256" max="256" width="16.81640625" style="35" bestFit="1" customWidth="1"/>
    <col min="257" max="257" width="10.7265625" style="35" customWidth="1"/>
    <col min="258" max="258" width="16.81640625" style="35" bestFit="1" customWidth="1"/>
    <col min="259" max="259" width="10.7265625" style="35" customWidth="1"/>
    <col min="260" max="260" width="16.81640625" style="35" bestFit="1" customWidth="1"/>
    <col min="261" max="261" width="10.7265625" style="35" customWidth="1"/>
    <col min="262" max="262" width="16.54296875" style="35" bestFit="1" customWidth="1"/>
    <col min="263" max="263" width="10.7265625" style="35" customWidth="1"/>
    <col min="264" max="264" width="14.1796875" style="35" bestFit="1" customWidth="1"/>
    <col min="265" max="506" width="9.1796875" style="35"/>
    <col min="507" max="507" width="23.54296875" style="35" bestFit="1" customWidth="1"/>
    <col min="508" max="509" width="10.7265625" style="35" customWidth="1"/>
    <col min="510" max="510" width="16.54296875" style="35" bestFit="1" customWidth="1"/>
    <col min="511" max="511" width="10.7265625" style="35" customWidth="1"/>
    <col min="512" max="512" width="16.81640625" style="35" bestFit="1" customWidth="1"/>
    <col min="513" max="513" width="10.7265625" style="35" customWidth="1"/>
    <col min="514" max="514" width="16.81640625" style="35" bestFit="1" customWidth="1"/>
    <col min="515" max="515" width="10.7265625" style="35" customWidth="1"/>
    <col min="516" max="516" width="16.81640625" style="35" bestFit="1" customWidth="1"/>
    <col min="517" max="517" width="10.7265625" style="35" customWidth="1"/>
    <col min="518" max="518" width="16.54296875" style="35" bestFit="1" customWidth="1"/>
    <col min="519" max="519" width="10.7265625" style="35" customWidth="1"/>
    <col min="520" max="520" width="14.1796875" style="35" bestFit="1" customWidth="1"/>
    <col min="521" max="762" width="9.1796875" style="35"/>
    <col min="763" max="763" width="23.54296875" style="35" bestFit="1" customWidth="1"/>
    <col min="764" max="765" width="10.7265625" style="35" customWidth="1"/>
    <col min="766" max="766" width="16.54296875" style="35" bestFit="1" customWidth="1"/>
    <col min="767" max="767" width="10.7265625" style="35" customWidth="1"/>
    <col min="768" max="768" width="16.81640625" style="35" bestFit="1" customWidth="1"/>
    <col min="769" max="769" width="10.7265625" style="35" customWidth="1"/>
    <col min="770" max="770" width="16.81640625" style="35" bestFit="1" customWidth="1"/>
    <col min="771" max="771" width="10.7265625" style="35" customWidth="1"/>
    <col min="772" max="772" width="16.81640625" style="35" bestFit="1" customWidth="1"/>
    <col min="773" max="773" width="10.7265625" style="35" customWidth="1"/>
    <col min="774" max="774" width="16.54296875" style="35" bestFit="1" customWidth="1"/>
    <col min="775" max="775" width="10.7265625" style="35" customWidth="1"/>
    <col min="776" max="776" width="14.1796875" style="35" bestFit="1" customWidth="1"/>
    <col min="777" max="1018" width="9.1796875" style="35"/>
    <col min="1019" max="1019" width="23.54296875" style="35" bestFit="1" customWidth="1"/>
    <col min="1020" max="1021" width="10.7265625" style="35" customWidth="1"/>
    <col min="1022" max="1022" width="16.54296875" style="35" bestFit="1" customWidth="1"/>
    <col min="1023" max="1023" width="10.7265625" style="35" customWidth="1"/>
    <col min="1024" max="1024" width="16.81640625" style="35" bestFit="1" customWidth="1"/>
    <col min="1025" max="1025" width="10.7265625" style="35" customWidth="1"/>
    <col min="1026" max="1026" width="16.81640625" style="35" bestFit="1" customWidth="1"/>
    <col min="1027" max="1027" width="10.7265625" style="35" customWidth="1"/>
    <col min="1028" max="1028" width="16.81640625" style="35" bestFit="1" customWidth="1"/>
    <col min="1029" max="1029" width="10.7265625" style="35" customWidth="1"/>
    <col min="1030" max="1030" width="16.54296875" style="35" bestFit="1" customWidth="1"/>
    <col min="1031" max="1031" width="10.7265625" style="35" customWidth="1"/>
    <col min="1032" max="1032" width="14.1796875" style="35" bestFit="1" customWidth="1"/>
    <col min="1033" max="1274" width="9.1796875" style="35"/>
    <col min="1275" max="1275" width="23.54296875" style="35" bestFit="1" customWidth="1"/>
    <col min="1276" max="1277" width="10.7265625" style="35" customWidth="1"/>
    <col min="1278" max="1278" width="16.54296875" style="35" bestFit="1" customWidth="1"/>
    <col min="1279" max="1279" width="10.7265625" style="35" customWidth="1"/>
    <col min="1280" max="1280" width="16.81640625" style="35" bestFit="1" customWidth="1"/>
    <col min="1281" max="1281" width="10.7265625" style="35" customWidth="1"/>
    <col min="1282" max="1282" width="16.81640625" style="35" bestFit="1" customWidth="1"/>
    <col min="1283" max="1283" width="10.7265625" style="35" customWidth="1"/>
    <col min="1284" max="1284" width="16.81640625" style="35" bestFit="1" customWidth="1"/>
    <col min="1285" max="1285" width="10.7265625" style="35" customWidth="1"/>
    <col min="1286" max="1286" width="16.54296875" style="35" bestFit="1" customWidth="1"/>
    <col min="1287" max="1287" width="10.7265625" style="35" customWidth="1"/>
    <col min="1288" max="1288" width="14.1796875" style="35" bestFit="1" customWidth="1"/>
    <col min="1289" max="1530" width="9.1796875" style="35"/>
    <col min="1531" max="1531" width="23.54296875" style="35" bestFit="1" customWidth="1"/>
    <col min="1532" max="1533" width="10.7265625" style="35" customWidth="1"/>
    <col min="1534" max="1534" width="16.54296875" style="35" bestFit="1" customWidth="1"/>
    <col min="1535" max="1535" width="10.7265625" style="35" customWidth="1"/>
    <col min="1536" max="1536" width="16.81640625" style="35" bestFit="1" customWidth="1"/>
    <col min="1537" max="1537" width="10.7265625" style="35" customWidth="1"/>
    <col min="1538" max="1538" width="16.81640625" style="35" bestFit="1" customWidth="1"/>
    <col min="1539" max="1539" width="10.7265625" style="35" customWidth="1"/>
    <col min="1540" max="1540" width="16.81640625" style="35" bestFit="1" customWidth="1"/>
    <col min="1541" max="1541" width="10.7265625" style="35" customWidth="1"/>
    <col min="1542" max="1542" width="16.54296875" style="35" bestFit="1" customWidth="1"/>
    <col min="1543" max="1543" width="10.7265625" style="35" customWidth="1"/>
    <col min="1544" max="1544" width="14.1796875" style="35" bestFit="1" customWidth="1"/>
    <col min="1545" max="1786" width="9.1796875" style="35"/>
    <col min="1787" max="1787" width="23.54296875" style="35" bestFit="1" customWidth="1"/>
    <col min="1788" max="1789" width="10.7265625" style="35" customWidth="1"/>
    <col min="1790" max="1790" width="16.54296875" style="35" bestFit="1" customWidth="1"/>
    <col min="1791" max="1791" width="10.7265625" style="35" customWidth="1"/>
    <col min="1792" max="1792" width="16.81640625" style="35" bestFit="1" customWidth="1"/>
    <col min="1793" max="1793" width="10.7265625" style="35" customWidth="1"/>
    <col min="1794" max="1794" width="16.81640625" style="35" bestFit="1" customWidth="1"/>
    <col min="1795" max="1795" width="10.7265625" style="35" customWidth="1"/>
    <col min="1796" max="1796" width="16.81640625" style="35" bestFit="1" customWidth="1"/>
    <col min="1797" max="1797" width="10.7265625" style="35" customWidth="1"/>
    <col min="1798" max="1798" width="16.54296875" style="35" bestFit="1" customWidth="1"/>
    <col min="1799" max="1799" width="10.7265625" style="35" customWidth="1"/>
    <col min="1800" max="1800" width="14.1796875" style="35" bestFit="1" customWidth="1"/>
    <col min="1801" max="2042" width="9.1796875" style="35"/>
    <col min="2043" max="2043" width="23.54296875" style="35" bestFit="1" customWidth="1"/>
    <col min="2044" max="2045" width="10.7265625" style="35" customWidth="1"/>
    <col min="2046" max="2046" width="16.54296875" style="35" bestFit="1" customWidth="1"/>
    <col min="2047" max="2047" width="10.7265625" style="35" customWidth="1"/>
    <col min="2048" max="2048" width="16.81640625" style="35" bestFit="1" customWidth="1"/>
    <col min="2049" max="2049" width="10.7265625" style="35" customWidth="1"/>
    <col min="2050" max="2050" width="16.81640625" style="35" bestFit="1" customWidth="1"/>
    <col min="2051" max="2051" width="10.7265625" style="35" customWidth="1"/>
    <col min="2052" max="2052" width="16.81640625" style="35" bestFit="1" customWidth="1"/>
    <col min="2053" max="2053" width="10.7265625" style="35" customWidth="1"/>
    <col min="2054" max="2054" width="16.54296875" style="35" bestFit="1" customWidth="1"/>
    <col min="2055" max="2055" width="10.7265625" style="35" customWidth="1"/>
    <col min="2056" max="2056" width="14.1796875" style="35" bestFit="1" customWidth="1"/>
    <col min="2057" max="2298" width="9.1796875" style="35"/>
    <col min="2299" max="2299" width="23.54296875" style="35" bestFit="1" customWidth="1"/>
    <col min="2300" max="2301" width="10.7265625" style="35" customWidth="1"/>
    <col min="2302" max="2302" width="16.54296875" style="35" bestFit="1" customWidth="1"/>
    <col min="2303" max="2303" width="10.7265625" style="35" customWidth="1"/>
    <col min="2304" max="2304" width="16.81640625" style="35" bestFit="1" customWidth="1"/>
    <col min="2305" max="2305" width="10.7265625" style="35" customWidth="1"/>
    <col min="2306" max="2306" width="16.81640625" style="35" bestFit="1" customWidth="1"/>
    <col min="2307" max="2307" width="10.7265625" style="35" customWidth="1"/>
    <col min="2308" max="2308" width="16.81640625" style="35" bestFit="1" customWidth="1"/>
    <col min="2309" max="2309" width="10.7265625" style="35" customWidth="1"/>
    <col min="2310" max="2310" width="16.54296875" style="35" bestFit="1" customWidth="1"/>
    <col min="2311" max="2311" width="10.7265625" style="35" customWidth="1"/>
    <col min="2312" max="2312" width="14.1796875" style="35" bestFit="1" customWidth="1"/>
    <col min="2313" max="2554" width="9.1796875" style="35"/>
    <col min="2555" max="2555" width="23.54296875" style="35" bestFit="1" customWidth="1"/>
    <col min="2556" max="2557" width="10.7265625" style="35" customWidth="1"/>
    <col min="2558" max="2558" width="16.54296875" style="35" bestFit="1" customWidth="1"/>
    <col min="2559" max="2559" width="10.7265625" style="35" customWidth="1"/>
    <col min="2560" max="2560" width="16.81640625" style="35" bestFit="1" customWidth="1"/>
    <col min="2561" max="2561" width="10.7265625" style="35" customWidth="1"/>
    <col min="2562" max="2562" width="16.81640625" style="35" bestFit="1" customWidth="1"/>
    <col min="2563" max="2563" width="10.7265625" style="35" customWidth="1"/>
    <col min="2564" max="2564" width="16.81640625" style="35" bestFit="1" customWidth="1"/>
    <col min="2565" max="2565" width="10.7265625" style="35" customWidth="1"/>
    <col min="2566" max="2566" width="16.54296875" style="35" bestFit="1" customWidth="1"/>
    <col min="2567" max="2567" width="10.7265625" style="35" customWidth="1"/>
    <col min="2568" max="2568" width="14.1796875" style="35" bestFit="1" customWidth="1"/>
    <col min="2569" max="2810" width="9.1796875" style="35"/>
    <col min="2811" max="2811" width="23.54296875" style="35" bestFit="1" customWidth="1"/>
    <col min="2812" max="2813" width="10.7265625" style="35" customWidth="1"/>
    <col min="2814" max="2814" width="16.54296875" style="35" bestFit="1" customWidth="1"/>
    <col min="2815" max="2815" width="10.7265625" style="35" customWidth="1"/>
    <col min="2816" max="2816" width="16.81640625" style="35" bestFit="1" customWidth="1"/>
    <col min="2817" max="2817" width="10.7265625" style="35" customWidth="1"/>
    <col min="2818" max="2818" width="16.81640625" style="35" bestFit="1" customWidth="1"/>
    <col min="2819" max="2819" width="10.7265625" style="35" customWidth="1"/>
    <col min="2820" max="2820" width="16.81640625" style="35" bestFit="1" customWidth="1"/>
    <col min="2821" max="2821" width="10.7265625" style="35" customWidth="1"/>
    <col min="2822" max="2822" width="16.54296875" style="35" bestFit="1" customWidth="1"/>
    <col min="2823" max="2823" width="10.7265625" style="35" customWidth="1"/>
    <col min="2824" max="2824" width="14.1796875" style="35" bestFit="1" customWidth="1"/>
    <col min="2825" max="3066" width="9.1796875" style="35"/>
    <col min="3067" max="3067" width="23.54296875" style="35" bestFit="1" customWidth="1"/>
    <col min="3068" max="3069" width="10.7265625" style="35" customWidth="1"/>
    <col min="3070" max="3070" width="16.54296875" style="35" bestFit="1" customWidth="1"/>
    <col min="3071" max="3071" width="10.7265625" style="35" customWidth="1"/>
    <col min="3072" max="3072" width="16.81640625" style="35" bestFit="1" customWidth="1"/>
    <col min="3073" max="3073" width="10.7265625" style="35" customWidth="1"/>
    <col min="3074" max="3074" width="16.81640625" style="35" bestFit="1" customWidth="1"/>
    <col min="3075" max="3075" width="10.7265625" style="35" customWidth="1"/>
    <col min="3076" max="3076" width="16.81640625" style="35" bestFit="1" customWidth="1"/>
    <col min="3077" max="3077" width="10.7265625" style="35" customWidth="1"/>
    <col min="3078" max="3078" width="16.54296875" style="35" bestFit="1" customWidth="1"/>
    <col min="3079" max="3079" width="10.7265625" style="35" customWidth="1"/>
    <col min="3080" max="3080" width="14.1796875" style="35" bestFit="1" customWidth="1"/>
    <col min="3081" max="3322" width="9.1796875" style="35"/>
    <col min="3323" max="3323" width="23.54296875" style="35" bestFit="1" customWidth="1"/>
    <col min="3324" max="3325" width="10.7265625" style="35" customWidth="1"/>
    <col min="3326" max="3326" width="16.54296875" style="35" bestFit="1" customWidth="1"/>
    <col min="3327" max="3327" width="10.7265625" style="35" customWidth="1"/>
    <col min="3328" max="3328" width="16.81640625" style="35" bestFit="1" customWidth="1"/>
    <col min="3329" max="3329" width="10.7265625" style="35" customWidth="1"/>
    <col min="3330" max="3330" width="16.81640625" style="35" bestFit="1" customWidth="1"/>
    <col min="3331" max="3331" width="10.7265625" style="35" customWidth="1"/>
    <col min="3332" max="3332" width="16.81640625" style="35" bestFit="1" customWidth="1"/>
    <col min="3333" max="3333" width="10.7265625" style="35" customWidth="1"/>
    <col min="3334" max="3334" width="16.54296875" style="35" bestFit="1" customWidth="1"/>
    <col min="3335" max="3335" width="10.7265625" style="35" customWidth="1"/>
    <col min="3336" max="3336" width="14.1796875" style="35" bestFit="1" customWidth="1"/>
    <col min="3337" max="3578" width="9.1796875" style="35"/>
    <col min="3579" max="3579" width="23.54296875" style="35" bestFit="1" customWidth="1"/>
    <col min="3580" max="3581" width="10.7265625" style="35" customWidth="1"/>
    <col min="3582" max="3582" width="16.54296875" style="35" bestFit="1" customWidth="1"/>
    <col min="3583" max="3583" width="10.7265625" style="35" customWidth="1"/>
    <col min="3584" max="3584" width="16.81640625" style="35" bestFit="1" customWidth="1"/>
    <col min="3585" max="3585" width="10.7265625" style="35" customWidth="1"/>
    <col min="3586" max="3586" width="16.81640625" style="35" bestFit="1" customWidth="1"/>
    <col min="3587" max="3587" width="10.7265625" style="35" customWidth="1"/>
    <col min="3588" max="3588" width="16.81640625" style="35" bestFit="1" customWidth="1"/>
    <col min="3589" max="3589" width="10.7265625" style="35" customWidth="1"/>
    <col min="3590" max="3590" width="16.54296875" style="35" bestFit="1" customWidth="1"/>
    <col min="3591" max="3591" width="10.7265625" style="35" customWidth="1"/>
    <col min="3592" max="3592" width="14.1796875" style="35" bestFit="1" customWidth="1"/>
    <col min="3593" max="3834" width="9.1796875" style="35"/>
    <col min="3835" max="3835" width="23.54296875" style="35" bestFit="1" customWidth="1"/>
    <col min="3836" max="3837" width="10.7265625" style="35" customWidth="1"/>
    <col min="3838" max="3838" width="16.54296875" style="35" bestFit="1" customWidth="1"/>
    <col min="3839" max="3839" width="10.7265625" style="35" customWidth="1"/>
    <col min="3840" max="3840" width="16.81640625" style="35" bestFit="1" customWidth="1"/>
    <col min="3841" max="3841" width="10.7265625" style="35" customWidth="1"/>
    <col min="3842" max="3842" width="16.81640625" style="35" bestFit="1" customWidth="1"/>
    <col min="3843" max="3843" width="10.7265625" style="35" customWidth="1"/>
    <col min="3844" max="3844" width="16.81640625" style="35" bestFit="1" customWidth="1"/>
    <col min="3845" max="3845" width="10.7265625" style="35" customWidth="1"/>
    <col min="3846" max="3846" width="16.54296875" style="35" bestFit="1" customWidth="1"/>
    <col min="3847" max="3847" width="10.7265625" style="35" customWidth="1"/>
    <col min="3848" max="3848" width="14.1796875" style="35" bestFit="1" customWidth="1"/>
    <col min="3849" max="4090" width="9.1796875" style="35"/>
    <col min="4091" max="4091" width="23.54296875" style="35" bestFit="1" customWidth="1"/>
    <col min="4092" max="4093" width="10.7265625" style="35" customWidth="1"/>
    <col min="4094" max="4094" width="16.54296875" style="35" bestFit="1" customWidth="1"/>
    <col min="4095" max="4095" width="10.7265625" style="35" customWidth="1"/>
    <col min="4096" max="4096" width="16.81640625" style="35" bestFit="1" customWidth="1"/>
    <col min="4097" max="4097" width="10.7265625" style="35" customWidth="1"/>
    <col min="4098" max="4098" width="16.81640625" style="35" bestFit="1" customWidth="1"/>
    <col min="4099" max="4099" width="10.7265625" style="35" customWidth="1"/>
    <col min="4100" max="4100" width="16.81640625" style="35" bestFit="1" customWidth="1"/>
    <col min="4101" max="4101" width="10.7265625" style="35" customWidth="1"/>
    <col min="4102" max="4102" width="16.54296875" style="35" bestFit="1" customWidth="1"/>
    <col min="4103" max="4103" width="10.7265625" style="35" customWidth="1"/>
    <col min="4104" max="4104" width="14.1796875" style="35" bestFit="1" customWidth="1"/>
    <col min="4105" max="4346" width="9.1796875" style="35"/>
    <col min="4347" max="4347" width="23.54296875" style="35" bestFit="1" customWidth="1"/>
    <col min="4348" max="4349" width="10.7265625" style="35" customWidth="1"/>
    <col min="4350" max="4350" width="16.54296875" style="35" bestFit="1" customWidth="1"/>
    <col min="4351" max="4351" width="10.7265625" style="35" customWidth="1"/>
    <col min="4352" max="4352" width="16.81640625" style="35" bestFit="1" customWidth="1"/>
    <col min="4353" max="4353" width="10.7265625" style="35" customWidth="1"/>
    <col min="4354" max="4354" width="16.81640625" style="35" bestFit="1" customWidth="1"/>
    <col min="4355" max="4355" width="10.7265625" style="35" customWidth="1"/>
    <col min="4356" max="4356" width="16.81640625" style="35" bestFit="1" customWidth="1"/>
    <col min="4357" max="4357" width="10.7265625" style="35" customWidth="1"/>
    <col min="4358" max="4358" width="16.54296875" style="35" bestFit="1" customWidth="1"/>
    <col min="4359" max="4359" width="10.7265625" style="35" customWidth="1"/>
    <col min="4360" max="4360" width="14.1796875" style="35" bestFit="1" customWidth="1"/>
    <col min="4361" max="4602" width="9.1796875" style="35"/>
    <col min="4603" max="4603" width="23.54296875" style="35" bestFit="1" customWidth="1"/>
    <col min="4604" max="4605" width="10.7265625" style="35" customWidth="1"/>
    <col min="4606" max="4606" width="16.54296875" style="35" bestFit="1" customWidth="1"/>
    <col min="4607" max="4607" width="10.7265625" style="35" customWidth="1"/>
    <col min="4608" max="4608" width="16.81640625" style="35" bestFit="1" customWidth="1"/>
    <col min="4609" max="4609" width="10.7265625" style="35" customWidth="1"/>
    <col min="4610" max="4610" width="16.81640625" style="35" bestFit="1" customWidth="1"/>
    <col min="4611" max="4611" width="10.7265625" style="35" customWidth="1"/>
    <col min="4612" max="4612" width="16.81640625" style="35" bestFit="1" customWidth="1"/>
    <col min="4613" max="4613" width="10.7265625" style="35" customWidth="1"/>
    <col min="4614" max="4614" width="16.54296875" style="35" bestFit="1" customWidth="1"/>
    <col min="4615" max="4615" width="10.7265625" style="35" customWidth="1"/>
    <col min="4616" max="4616" width="14.1796875" style="35" bestFit="1" customWidth="1"/>
    <col min="4617" max="4858" width="9.1796875" style="35"/>
    <col min="4859" max="4859" width="23.54296875" style="35" bestFit="1" customWidth="1"/>
    <col min="4860" max="4861" width="10.7265625" style="35" customWidth="1"/>
    <col min="4862" max="4862" width="16.54296875" style="35" bestFit="1" customWidth="1"/>
    <col min="4863" max="4863" width="10.7265625" style="35" customWidth="1"/>
    <col min="4864" max="4864" width="16.81640625" style="35" bestFit="1" customWidth="1"/>
    <col min="4865" max="4865" width="10.7265625" style="35" customWidth="1"/>
    <col min="4866" max="4866" width="16.81640625" style="35" bestFit="1" customWidth="1"/>
    <col min="4867" max="4867" width="10.7265625" style="35" customWidth="1"/>
    <col min="4868" max="4868" width="16.81640625" style="35" bestFit="1" customWidth="1"/>
    <col min="4869" max="4869" width="10.7265625" style="35" customWidth="1"/>
    <col min="4870" max="4870" width="16.54296875" style="35" bestFit="1" customWidth="1"/>
    <col min="4871" max="4871" width="10.7265625" style="35" customWidth="1"/>
    <col min="4872" max="4872" width="14.1796875" style="35" bestFit="1" customWidth="1"/>
    <col min="4873" max="5114" width="9.1796875" style="35"/>
    <col min="5115" max="5115" width="23.54296875" style="35" bestFit="1" customWidth="1"/>
    <col min="5116" max="5117" width="10.7265625" style="35" customWidth="1"/>
    <col min="5118" max="5118" width="16.54296875" style="35" bestFit="1" customWidth="1"/>
    <col min="5119" max="5119" width="10.7265625" style="35" customWidth="1"/>
    <col min="5120" max="5120" width="16.81640625" style="35" bestFit="1" customWidth="1"/>
    <col min="5121" max="5121" width="10.7265625" style="35" customWidth="1"/>
    <col min="5122" max="5122" width="16.81640625" style="35" bestFit="1" customWidth="1"/>
    <col min="5123" max="5123" width="10.7265625" style="35" customWidth="1"/>
    <col min="5124" max="5124" width="16.81640625" style="35" bestFit="1" customWidth="1"/>
    <col min="5125" max="5125" width="10.7265625" style="35" customWidth="1"/>
    <col min="5126" max="5126" width="16.54296875" style="35" bestFit="1" customWidth="1"/>
    <col min="5127" max="5127" width="10.7265625" style="35" customWidth="1"/>
    <col min="5128" max="5128" width="14.1796875" style="35" bestFit="1" customWidth="1"/>
    <col min="5129" max="5370" width="9.1796875" style="35"/>
    <col min="5371" max="5371" width="23.54296875" style="35" bestFit="1" customWidth="1"/>
    <col min="5372" max="5373" width="10.7265625" style="35" customWidth="1"/>
    <col min="5374" max="5374" width="16.54296875" style="35" bestFit="1" customWidth="1"/>
    <col min="5375" max="5375" width="10.7265625" style="35" customWidth="1"/>
    <col min="5376" max="5376" width="16.81640625" style="35" bestFit="1" customWidth="1"/>
    <col min="5377" max="5377" width="10.7265625" style="35" customWidth="1"/>
    <col min="5378" max="5378" width="16.81640625" style="35" bestFit="1" customWidth="1"/>
    <col min="5379" max="5379" width="10.7265625" style="35" customWidth="1"/>
    <col min="5380" max="5380" width="16.81640625" style="35" bestFit="1" customWidth="1"/>
    <col min="5381" max="5381" width="10.7265625" style="35" customWidth="1"/>
    <col min="5382" max="5382" width="16.54296875" style="35" bestFit="1" customWidth="1"/>
    <col min="5383" max="5383" width="10.7265625" style="35" customWidth="1"/>
    <col min="5384" max="5384" width="14.1796875" style="35" bestFit="1" customWidth="1"/>
    <col min="5385" max="5626" width="9.1796875" style="35"/>
    <col min="5627" max="5627" width="23.54296875" style="35" bestFit="1" customWidth="1"/>
    <col min="5628" max="5629" width="10.7265625" style="35" customWidth="1"/>
    <col min="5630" max="5630" width="16.54296875" style="35" bestFit="1" customWidth="1"/>
    <col min="5631" max="5631" width="10.7265625" style="35" customWidth="1"/>
    <col min="5632" max="5632" width="16.81640625" style="35" bestFit="1" customWidth="1"/>
    <col min="5633" max="5633" width="10.7265625" style="35" customWidth="1"/>
    <col min="5634" max="5634" width="16.81640625" style="35" bestFit="1" customWidth="1"/>
    <col min="5635" max="5635" width="10.7265625" style="35" customWidth="1"/>
    <col min="5636" max="5636" width="16.81640625" style="35" bestFit="1" customWidth="1"/>
    <col min="5637" max="5637" width="10.7265625" style="35" customWidth="1"/>
    <col min="5638" max="5638" width="16.54296875" style="35" bestFit="1" customWidth="1"/>
    <col min="5639" max="5639" width="10.7265625" style="35" customWidth="1"/>
    <col min="5640" max="5640" width="14.1796875" style="35" bestFit="1" customWidth="1"/>
    <col min="5641" max="5882" width="9.1796875" style="35"/>
    <col min="5883" max="5883" width="23.54296875" style="35" bestFit="1" customWidth="1"/>
    <col min="5884" max="5885" width="10.7265625" style="35" customWidth="1"/>
    <col min="5886" max="5886" width="16.54296875" style="35" bestFit="1" customWidth="1"/>
    <col min="5887" max="5887" width="10.7265625" style="35" customWidth="1"/>
    <col min="5888" max="5888" width="16.81640625" style="35" bestFit="1" customWidth="1"/>
    <col min="5889" max="5889" width="10.7265625" style="35" customWidth="1"/>
    <col min="5890" max="5890" width="16.81640625" style="35" bestFit="1" customWidth="1"/>
    <col min="5891" max="5891" width="10.7265625" style="35" customWidth="1"/>
    <col min="5892" max="5892" width="16.81640625" style="35" bestFit="1" customWidth="1"/>
    <col min="5893" max="5893" width="10.7265625" style="35" customWidth="1"/>
    <col min="5894" max="5894" width="16.54296875" style="35" bestFit="1" customWidth="1"/>
    <col min="5895" max="5895" width="10.7265625" style="35" customWidth="1"/>
    <col min="5896" max="5896" width="14.1796875" style="35" bestFit="1" customWidth="1"/>
    <col min="5897" max="6138" width="9.1796875" style="35"/>
    <col min="6139" max="6139" width="23.54296875" style="35" bestFit="1" customWidth="1"/>
    <col min="6140" max="6141" width="10.7265625" style="35" customWidth="1"/>
    <col min="6142" max="6142" width="16.54296875" style="35" bestFit="1" customWidth="1"/>
    <col min="6143" max="6143" width="10.7265625" style="35" customWidth="1"/>
    <col min="6144" max="6144" width="16.81640625" style="35" bestFit="1" customWidth="1"/>
    <col min="6145" max="6145" width="10.7265625" style="35" customWidth="1"/>
    <col min="6146" max="6146" width="16.81640625" style="35" bestFit="1" customWidth="1"/>
    <col min="6147" max="6147" width="10.7265625" style="35" customWidth="1"/>
    <col min="6148" max="6148" width="16.81640625" style="35" bestFit="1" customWidth="1"/>
    <col min="6149" max="6149" width="10.7265625" style="35" customWidth="1"/>
    <col min="6150" max="6150" width="16.54296875" style="35" bestFit="1" customWidth="1"/>
    <col min="6151" max="6151" width="10.7265625" style="35" customWidth="1"/>
    <col min="6152" max="6152" width="14.1796875" style="35" bestFit="1" customWidth="1"/>
    <col min="6153" max="6394" width="9.1796875" style="35"/>
    <col min="6395" max="6395" width="23.54296875" style="35" bestFit="1" customWidth="1"/>
    <col min="6396" max="6397" width="10.7265625" style="35" customWidth="1"/>
    <col min="6398" max="6398" width="16.54296875" style="35" bestFit="1" customWidth="1"/>
    <col min="6399" max="6399" width="10.7265625" style="35" customWidth="1"/>
    <col min="6400" max="6400" width="16.81640625" style="35" bestFit="1" customWidth="1"/>
    <col min="6401" max="6401" width="10.7265625" style="35" customWidth="1"/>
    <col min="6402" max="6402" width="16.81640625" style="35" bestFit="1" customWidth="1"/>
    <col min="6403" max="6403" width="10.7265625" style="35" customWidth="1"/>
    <col min="6404" max="6404" width="16.81640625" style="35" bestFit="1" customWidth="1"/>
    <col min="6405" max="6405" width="10.7265625" style="35" customWidth="1"/>
    <col min="6406" max="6406" width="16.54296875" style="35" bestFit="1" customWidth="1"/>
    <col min="6407" max="6407" width="10.7265625" style="35" customWidth="1"/>
    <col min="6408" max="6408" width="14.1796875" style="35" bestFit="1" customWidth="1"/>
    <col min="6409" max="6650" width="9.1796875" style="35"/>
    <col min="6651" max="6651" width="23.54296875" style="35" bestFit="1" customWidth="1"/>
    <col min="6652" max="6653" width="10.7265625" style="35" customWidth="1"/>
    <col min="6654" max="6654" width="16.54296875" style="35" bestFit="1" customWidth="1"/>
    <col min="6655" max="6655" width="10.7265625" style="35" customWidth="1"/>
    <col min="6656" max="6656" width="16.81640625" style="35" bestFit="1" customWidth="1"/>
    <col min="6657" max="6657" width="10.7265625" style="35" customWidth="1"/>
    <col min="6658" max="6658" width="16.81640625" style="35" bestFit="1" customWidth="1"/>
    <col min="6659" max="6659" width="10.7265625" style="35" customWidth="1"/>
    <col min="6660" max="6660" width="16.81640625" style="35" bestFit="1" customWidth="1"/>
    <col min="6661" max="6661" width="10.7265625" style="35" customWidth="1"/>
    <col min="6662" max="6662" width="16.54296875" style="35" bestFit="1" customWidth="1"/>
    <col min="6663" max="6663" width="10.7265625" style="35" customWidth="1"/>
    <col min="6664" max="6664" width="14.1796875" style="35" bestFit="1" customWidth="1"/>
    <col min="6665" max="6906" width="9.1796875" style="35"/>
    <col min="6907" max="6907" width="23.54296875" style="35" bestFit="1" customWidth="1"/>
    <col min="6908" max="6909" width="10.7265625" style="35" customWidth="1"/>
    <col min="6910" max="6910" width="16.54296875" style="35" bestFit="1" customWidth="1"/>
    <col min="6911" max="6911" width="10.7265625" style="35" customWidth="1"/>
    <col min="6912" max="6912" width="16.81640625" style="35" bestFit="1" customWidth="1"/>
    <col min="6913" max="6913" width="10.7265625" style="35" customWidth="1"/>
    <col min="6914" max="6914" width="16.81640625" style="35" bestFit="1" customWidth="1"/>
    <col min="6915" max="6915" width="10.7265625" style="35" customWidth="1"/>
    <col min="6916" max="6916" width="16.81640625" style="35" bestFit="1" customWidth="1"/>
    <col min="6917" max="6917" width="10.7265625" style="35" customWidth="1"/>
    <col min="6918" max="6918" width="16.54296875" style="35" bestFit="1" customWidth="1"/>
    <col min="6919" max="6919" width="10.7265625" style="35" customWidth="1"/>
    <col min="6920" max="6920" width="14.1796875" style="35" bestFit="1" customWidth="1"/>
    <col min="6921" max="7162" width="9.1796875" style="35"/>
    <col min="7163" max="7163" width="23.54296875" style="35" bestFit="1" customWidth="1"/>
    <col min="7164" max="7165" width="10.7265625" style="35" customWidth="1"/>
    <col min="7166" max="7166" width="16.54296875" style="35" bestFit="1" customWidth="1"/>
    <col min="7167" max="7167" width="10.7265625" style="35" customWidth="1"/>
    <col min="7168" max="7168" width="16.81640625" style="35" bestFit="1" customWidth="1"/>
    <col min="7169" max="7169" width="10.7265625" style="35" customWidth="1"/>
    <col min="7170" max="7170" width="16.81640625" style="35" bestFit="1" customWidth="1"/>
    <col min="7171" max="7171" width="10.7265625" style="35" customWidth="1"/>
    <col min="7172" max="7172" width="16.81640625" style="35" bestFit="1" customWidth="1"/>
    <col min="7173" max="7173" width="10.7265625" style="35" customWidth="1"/>
    <col min="7174" max="7174" width="16.54296875" style="35" bestFit="1" customWidth="1"/>
    <col min="7175" max="7175" width="10.7265625" style="35" customWidth="1"/>
    <col min="7176" max="7176" width="14.1796875" style="35" bestFit="1" customWidth="1"/>
    <col min="7177" max="7418" width="9.1796875" style="35"/>
    <col min="7419" max="7419" width="23.54296875" style="35" bestFit="1" customWidth="1"/>
    <col min="7420" max="7421" width="10.7265625" style="35" customWidth="1"/>
    <col min="7422" max="7422" width="16.54296875" style="35" bestFit="1" customWidth="1"/>
    <col min="7423" max="7423" width="10.7265625" style="35" customWidth="1"/>
    <col min="7424" max="7424" width="16.81640625" style="35" bestFit="1" customWidth="1"/>
    <col min="7425" max="7425" width="10.7265625" style="35" customWidth="1"/>
    <col min="7426" max="7426" width="16.81640625" style="35" bestFit="1" customWidth="1"/>
    <col min="7427" max="7427" width="10.7265625" style="35" customWidth="1"/>
    <col min="7428" max="7428" width="16.81640625" style="35" bestFit="1" customWidth="1"/>
    <col min="7429" max="7429" width="10.7265625" style="35" customWidth="1"/>
    <col min="7430" max="7430" width="16.54296875" style="35" bestFit="1" customWidth="1"/>
    <col min="7431" max="7431" width="10.7265625" style="35" customWidth="1"/>
    <col min="7432" max="7432" width="14.1796875" style="35" bestFit="1" customWidth="1"/>
    <col min="7433" max="7674" width="9.1796875" style="35"/>
    <col min="7675" max="7675" width="23.54296875" style="35" bestFit="1" customWidth="1"/>
    <col min="7676" max="7677" width="10.7265625" style="35" customWidth="1"/>
    <col min="7678" max="7678" width="16.54296875" style="35" bestFit="1" customWidth="1"/>
    <col min="7679" max="7679" width="10.7265625" style="35" customWidth="1"/>
    <col min="7680" max="7680" width="16.81640625" style="35" bestFit="1" customWidth="1"/>
    <col min="7681" max="7681" width="10.7265625" style="35" customWidth="1"/>
    <col min="7682" max="7682" width="16.81640625" style="35" bestFit="1" customWidth="1"/>
    <col min="7683" max="7683" width="10.7265625" style="35" customWidth="1"/>
    <col min="7684" max="7684" width="16.81640625" style="35" bestFit="1" customWidth="1"/>
    <col min="7685" max="7685" width="10.7265625" style="35" customWidth="1"/>
    <col min="7686" max="7686" width="16.54296875" style="35" bestFit="1" customWidth="1"/>
    <col min="7687" max="7687" width="10.7265625" style="35" customWidth="1"/>
    <col min="7688" max="7688" width="14.1796875" style="35" bestFit="1" customWidth="1"/>
    <col min="7689" max="7930" width="9.1796875" style="35"/>
    <col min="7931" max="7931" width="23.54296875" style="35" bestFit="1" customWidth="1"/>
    <col min="7932" max="7933" width="10.7265625" style="35" customWidth="1"/>
    <col min="7934" max="7934" width="16.54296875" style="35" bestFit="1" customWidth="1"/>
    <col min="7935" max="7935" width="10.7265625" style="35" customWidth="1"/>
    <col min="7936" max="7936" width="16.81640625" style="35" bestFit="1" customWidth="1"/>
    <col min="7937" max="7937" width="10.7265625" style="35" customWidth="1"/>
    <col min="7938" max="7938" width="16.81640625" style="35" bestFit="1" customWidth="1"/>
    <col min="7939" max="7939" width="10.7265625" style="35" customWidth="1"/>
    <col min="7940" max="7940" width="16.81640625" style="35" bestFit="1" customWidth="1"/>
    <col min="7941" max="7941" width="10.7265625" style="35" customWidth="1"/>
    <col min="7942" max="7942" width="16.54296875" style="35" bestFit="1" customWidth="1"/>
    <col min="7943" max="7943" width="10.7265625" style="35" customWidth="1"/>
    <col min="7944" max="7944" width="14.1796875" style="35" bestFit="1" customWidth="1"/>
    <col min="7945" max="8186" width="9.1796875" style="35"/>
    <col min="8187" max="8187" width="23.54296875" style="35" bestFit="1" customWidth="1"/>
    <col min="8188" max="8189" width="10.7265625" style="35" customWidth="1"/>
    <col min="8190" max="8190" width="16.54296875" style="35" bestFit="1" customWidth="1"/>
    <col min="8191" max="8191" width="10.7265625" style="35" customWidth="1"/>
    <col min="8192" max="8192" width="16.81640625" style="35" bestFit="1" customWidth="1"/>
    <col min="8193" max="8193" width="10.7265625" style="35" customWidth="1"/>
    <col min="8194" max="8194" width="16.81640625" style="35" bestFit="1" customWidth="1"/>
    <col min="8195" max="8195" width="10.7265625" style="35" customWidth="1"/>
    <col min="8196" max="8196" width="16.81640625" style="35" bestFit="1" customWidth="1"/>
    <col min="8197" max="8197" width="10.7265625" style="35" customWidth="1"/>
    <col min="8198" max="8198" width="16.54296875" style="35" bestFit="1" customWidth="1"/>
    <col min="8199" max="8199" width="10.7265625" style="35" customWidth="1"/>
    <col min="8200" max="8200" width="14.1796875" style="35" bestFit="1" customWidth="1"/>
    <col min="8201" max="8442" width="9.1796875" style="35"/>
    <col min="8443" max="8443" width="23.54296875" style="35" bestFit="1" customWidth="1"/>
    <col min="8444" max="8445" width="10.7265625" style="35" customWidth="1"/>
    <col min="8446" max="8446" width="16.54296875" style="35" bestFit="1" customWidth="1"/>
    <col min="8447" max="8447" width="10.7265625" style="35" customWidth="1"/>
    <col min="8448" max="8448" width="16.81640625" style="35" bestFit="1" customWidth="1"/>
    <col min="8449" max="8449" width="10.7265625" style="35" customWidth="1"/>
    <col min="8450" max="8450" width="16.81640625" style="35" bestFit="1" customWidth="1"/>
    <col min="8451" max="8451" width="10.7265625" style="35" customWidth="1"/>
    <col min="8452" max="8452" width="16.81640625" style="35" bestFit="1" customWidth="1"/>
    <col min="8453" max="8453" width="10.7265625" style="35" customWidth="1"/>
    <col min="8454" max="8454" width="16.54296875" style="35" bestFit="1" customWidth="1"/>
    <col min="8455" max="8455" width="10.7265625" style="35" customWidth="1"/>
    <col min="8456" max="8456" width="14.1796875" style="35" bestFit="1" customWidth="1"/>
    <col min="8457" max="8698" width="9.1796875" style="35"/>
    <col min="8699" max="8699" width="23.54296875" style="35" bestFit="1" customWidth="1"/>
    <col min="8700" max="8701" width="10.7265625" style="35" customWidth="1"/>
    <col min="8702" max="8702" width="16.54296875" style="35" bestFit="1" customWidth="1"/>
    <col min="8703" max="8703" width="10.7265625" style="35" customWidth="1"/>
    <col min="8704" max="8704" width="16.81640625" style="35" bestFit="1" customWidth="1"/>
    <col min="8705" max="8705" width="10.7265625" style="35" customWidth="1"/>
    <col min="8706" max="8706" width="16.81640625" style="35" bestFit="1" customWidth="1"/>
    <col min="8707" max="8707" width="10.7265625" style="35" customWidth="1"/>
    <col min="8708" max="8708" width="16.81640625" style="35" bestFit="1" customWidth="1"/>
    <col min="8709" max="8709" width="10.7265625" style="35" customWidth="1"/>
    <col min="8710" max="8710" width="16.54296875" style="35" bestFit="1" customWidth="1"/>
    <col min="8711" max="8711" width="10.7265625" style="35" customWidth="1"/>
    <col min="8712" max="8712" width="14.1796875" style="35" bestFit="1" customWidth="1"/>
    <col min="8713" max="8954" width="9.1796875" style="35"/>
    <col min="8955" max="8955" width="23.54296875" style="35" bestFit="1" customWidth="1"/>
    <col min="8956" max="8957" width="10.7265625" style="35" customWidth="1"/>
    <col min="8958" max="8958" width="16.54296875" style="35" bestFit="1" customWidth="1"/>
    <col min="8959" max="8959" width="10.7265625" style="35" customWidth="1"/>
    <col min="8960" max="8960" width="16.81640625" style="35" bestFit="1" customWidth="1"/>
    <col min="8961" max="8961" width="10.7265625" style="35" customWidth="1"/>
    <col min="8962" max="8962" width="16.81640625" style="35" bestFit="1" customWidth="1"/>
    <col min="8963" max="8963" width="10.7265625" style="35" customWidth="1"/>
    <col min="8964" max="8964" width="16.81640625" style="35" bestFit="1" customWidth="1"/>
    <col min="8965" max="8965" width="10.7265625" style="35" customWidth="1"/>
    <col min="8966" max="8966" width="16.54296875" style="35" bestFit="1" customWidth="1"/>
    <col min="8967" max="8967" width="10.7265625" style="35" customWidth="1"/>
    <col min="8968" max="8968" width="14.1796875" style="35" bestFit="1" customWidth="1"/>
    <col min="8969" max="9210" width="9.1796875" style="35"/>
    <col min="9211" max="9211" width="23.54296875" style="35" bestFit="1" customWidth="1"/>
    <col min="9212" max="9213" width="10.7265625" style="35" customWidth="1"/>
    <col min="9214" max="9214" width="16.54296875" style="35" bestFit="1" customWidth="1"/>
    <col min="9215" max="9215" width="10.7265625" style="35" customWidth="1"/>
    <col min="9216" max="9216" width="16.81640625" style="35" bestFit="1" customWidth="1"/>
    <col min="9217" max="9217" width="10.7265625" style="35" customWidth="1"/>
    <col min="9218" max="9218" width="16.81640625" style="35" bestFit="1" customWidth="1"/>
    <col min="9219" max="9219" width="10.7265625" style="35" customWidth="1"/>
    <col min="9220" max="9220" width="16.81640625" style="35" bestFit="1" customWidth="1"/>
    <col min="9221" max="9221" width="10.7265625" style="35" customWidth="1"/>
    <col min="9222" max="9222" width="16.54296875" style="35" bestFit="1" customWidth="1"/>
    <col min="9223" max="9223" width="10.7265625" style="35" customWidth="1"/>
    <col min="9224" max="9224" width="14.1796875" style="35" bestFit="1" customWidth="1"/>
    <col min="9225" max="9466" width="9.1796875" style="35"/>
    <col min="9467" max="9467" width="23.54296875" style="35" bestFit="1" customWidth="1"/>
    <col min="9468" max="9469" width="10.7265625" style="35" customWidth="1"/>
    <col min="9470" max="9470" width="16.54296875" style="35" bestFit="1" customWidth="1"/>
    <col min="9471" max="9471" width="10.7265625" style="35" customWidth="1"/>
    <col min="9472" max="9472" width="16.81640625" style="35" bestFit="1" customWidth="1"/>
    <col min="9473" max="9473" width="10.7265625" style="35" customWidth="1"/>
    <col min="9474" max="9474" width="16.81640625" style="35" bestFit="1" customWidth="1"/>
    <col min="9475" max="9475" width="10.7265625" style="35" customWidth="1"/>
    <col min="9476" max="9476" width="16.81640625" style="35" bestFit="1" customWidth="1"/>
    <col min="9477" max="9477" width="10.7265625" style="35" customWidth="1"/>
    <col min="9478" max="9478" width="16.54296875" style="35" bestFit="1" customWidth="1"/>
    <col min="9479" max="9479" width="10.7265625" style="35" customWidth="1"/>
    <col min="9480" max="9480" width="14.1796875" style="35" bestFit="1" customWidth="1"/>
    <col min="9481" max="9722" width="9.1796875" style="35"/>
    <col min="9723" max="9723" width="23.54296875" style="35" bestFit="1" customWidth="1"/>
    <col min="9724" max="9725" width="10.7265625" style="35" customWidth="1"/>
    <col min="9726" max="9726" width="16.54296875" style="35" bestFit="1" customWidth="1"/>
    <col min="9727" max="9727" width="10.7265625" style="35" customWidth="1"/>
    <col min="9728" max="9728" width="16.81640625" style="35" bestFit="1" customWidth="1"/>
    <col min="9729" max="9729" width="10.7265625" style="35" customWidth="1"/>
    <col min="9730" max="9730" width="16.81640625" style="35" bestFit="1" customWidth="1"/>
    <col min="9731" max="9731" width="10.7265625" style="35" customWidth="1"/>
    <col min="9732" max="9732" width="16.81640625" style="35" bestFit="1" customWidth="1"/>
    <col min="9733" max="9733" width="10.7265625" style="35" customWidth="1"/>
    <col min="9734" max="9734" width="16.54296875" style="35" bestFit="1" customWidth="1"/>
    <col min="9735" max="9735" width="10.7265625" style="35" customWidth="1"/>
    <col min="9736" max="9736" width="14.1796875" style="35" bestFit="1" customWidth="1"/>
    <col min="9737" max="9978" width="9.1796875" style="35"/>
    <col min="9979" max="9979" width="23.54296875" style="35" bestFit="1" customWidth="1"/>
    <col min="9980" max="9981" width="10.7265625" style="35" customWidth="1"/>
    <col min="9982" max="9982" width="16.54296875" style="35" bestFit="1" customWidth="1"/>
    <col min="9983" max="9983" width="10.7265625" style="35" customWidth="1"/>
    <col min="9984" max="9984" width="16.81640625" style="35" bestFit="1" customWidth="1"/>
    <col min="9985" max="9985" width="10.7265625" style="35" customWidth="1"/>
    <col min="9986" max="9986" width="16.81640625" style="35" bestFit="1" customWidth="1"/>
    <col min="9987" max="9987" width="10.7265625" style="35" customWidth="1"/>
    <col min="9988" max="9988" width="16.81640625" style="35" bestFit="1" customWidth="1"/>
    <col min="9989" max="9989" width="10.7265625" style="35" customWidth="1"/>
    <col min="9990" max="9990" width="16.54296875" style="35" bestFit="1" customWidth="1"/>
    <col min="9991" max="9991" width="10.7265625" style="35" customWidth="1"/>
    <col min="9992" max="9992" width="14.1796875" style="35" bestFit="1" customWidth="1"/>
    <col min="9993" max="10234" width="9.1796875" style="35"/>
    <col min="10235" max="10235" width="23.54296875" style="35" bestFit="1" customWidth="1"/>
    <col min="10236" max="10237" width="10.7265625" style="35" customWidth="1"/>
    <col min="10238" max="10238" width="16.54296875" style="35" bestFit="1" customWidth="1"/>
    <col min="10239" max="10239" width="10.7265625" style="35" customWidth="1"/>
    <col min="10240" max="10240" width="16.81640625" style="35" bestFit="1" customWidth="1"/>
    <col min="10241" max="10241" width="10.7265625" style="35" customWidth="1"/>
    <col min="10242" max="10242" width="16.81640625" style="35" bestFit="1" customWidth="1"/>
    <col min="10243" max="10243" width="10.7265625" style="35" customWidth="1"/>
    <col min="10244" max="10244" width="16.81640625" style="35" bestFit="1" customWidth="1"/>
    <col min="10245" max="10245" width="10.7265625" style="35" customWidth="1"/>
    <col min="10246" max="10246" width="16.54296875" style="35" bestFit="1" customWidth="1"/>
    <col min="10247" max="10247" width="10.7265625" style="35" customWidth="1"/>
    <col min="10248" max="10248" width="14.1796875" style="35" bestFit="1" customWidth="1"/>
    <col min="10249" max="10490" width="9.1796875" style="35"/>
    <col min="10491" max="10491" width="23.54296875" style="35" bestFit="1" customWidth="1"/>
    <col min="10492" max="10493" width="10.7265625" style="35" customWidth="1"/>
    <col min="10494" max="10494" width="16.54296875" style="35" bestFit="1" customWidth="1"/>
    <col min="10495" max="10495" width="10.7265625" style="35" customWidth="1"/>
    <col min="10496" max="10496" width="16.81640625" style="35" bestFit="1" customWidth="1"/>
    <col min="10497" max="10497" width="10.7265625" style="35" customWidth="1"/>
    <col min="10498" max="10498" width="16.81640625" style="35" bestFit="1" customWidth="1"/>
    <col min="10499" max="10499" width="10.7265625" style="35" customWidth="1"/>
    <col min="10500" max="10500" width="16.81640625" style="35" bestFit="1" customWidth="1"/>
    <col min="10501" max="10501" width="10.7265625" style="35" customWidth="1"/>
    <col min="10502" max="10502" width="16.54296875" style="35" bestFit="1" customWidth="1"/>
    <col min="10503" max="10503" width="10.7265625" style="35" customWidth="1"/>
    <col min="10504" max="10504" width="14.1796875" style="35" bestFit="1" customWidth="1"/>
    <col min="10505" max="10746" width="9.1796875" style="35"/>
    <col min="10747" max="10747" width="23.54296875" style="35" bestFit="1" customWidth="1"/>
    <col min="10748" max="10749" width="10.7265625" style="35" customWidth="1"/>
    <col min="10750" max="10750" width="16.54296875" style="35" bestFit="1" customWidth="1"/>
    <col min="10751" max="10751" width="10.7265625" style="35" customWidth="1"/>
    <col min="10752" max="10752" width="16.81640625" style="35" bestFit="1" customWidth="1"/>
    <col min="10753" max="10753" width="10.7265625" style="35" customWidth="1"/>
    <col min="10754" max="10754" width="16.81640625" style="35" bestFit="1" customWidth="1"/>
    <col min="10755" max="10755" width="10.7265625" style="35" customWidth="1"/>
    <col min="10756" max="10756" width="16.81640625" style="35" bestFit="1" customWidth="1"/>
    <col min="10757" max="10757" width="10.7265625" style="35" customWidth="1"/>
    <col min="10758" max="10758" width="16.54296875" style="35" bestFit="1" customWidth="1"/>
    <col min="10759" max="10759" width="10.7265625" style="35" customWidth="1"/>
    <col min="10760" max="10760" width="14.1796875" style="35" bestFit="1" customWidth="1"/>
    <col min="10761" max="11002" width="9.1796875" style="35"/>
    <col min="11003" max="11003" width="23.54296875" style="35" bestFit="1" customWidth="1"/>
    <col min="11004" max="11005" width="10.7265625" style="35" customWidth="1"/>
    <col min="11006" max="11006" width="16.54296875" style="35" bestFit="1" customWidth="1"/>
    <col min="11007" max="11007" width="10.7265625" style="35" customWidth="1"/>
    <col min="11008" max="11008" width="16.81640625" style="35" bestFit="1" customWidth="1"/>
    <col min="11009" max="11009" width="10.7265625" style="35" customWidth="1"/>
    <col min="11010" max="11010" width="16.81640625" style="35" bestFit="1" customWidth="1"/>
    <col min="11011" max="11011" width="10.7265625" style="35" customWidth="1"/>
    <col min="11012" max="11012" width="16.81640625" style="35" bestFit="1" customWidth="1"/>
    <col min="11013" max="11013" width="10.7265625" style="35" customWidth="1"/>
    <col min="11014" max="11014" width="16.54296875" style="35" bestFit="1" customWidth="1"/>
    <col min="11015" max="11015" width="10.7265625" style="35" customWidth="1"/>
    <col min="11016" max="11016" width="14.1796875" style="35" bestFit="1" customWidth="1"/>
    <col min="11017" max="11258" width="9.1796875" style="35"/>
    <col min="11259" max="11259" width="23.54296875" style="35" bestFit="1" customWidth="1"/>
    <col min="11260" max="11261" width="10.7265625" style="35" customWidth="1"/>
    <col min="11262" max="11262" width="16.54296875" style="35" bestFit="1" customWidth="1"/>
    <col min="11263" max="11263" width="10.7265625" style="35" customWidth="1"/>
    <col min="11264" max="11264" width="16.81640625" style="35" bestFit="1" customWidth="1"/>
    <col min="11265" max="11265" width="10.7265625" style="35" customWidth="1"/>
    <col min="11266" max="11266" width="16.81640625" style="35" bestFit="1" customWidth="1"/>
    <col min="11267" max="11267" width="10.7265625" style="35" customWidth="1"/>
    <col min="11268" max="11268" width="16.81640625" style="35" bestFit="1" customWidth="1"/>
    <col min="11269" max="11269" width="10.7265625" style="35" customWidth="1"/>
    <col min="11270" max="11270" width="16.54296875" style="35" bestFit="1" customWidth="1"/>
    <col min="11271" max="11271" width="10.7265625" style="35" customWidth="1"/>
    <col min="11272" max="11272" width="14.1796875" style="35" bestFit="1" customWidth="1"/>
    <col min="11273" max="11514" width="9.1796875" style="35"/>
    <col min="11515" max="11515" width="23.54296875" style="35" bestFit="1" customWidth="1"/>
    <col min="11516" max="11517" width="10.7265625" style="35" customWidth="1"/>
    <col min="11518" max="11518" width="16.54296875" style="35" bestFit="1" customWidth="1"/>
    <col min="11519" max="11519" width="10.7265625" style="35" customWidth="1"/>
    <col min="11520" max="11520" width="16.81640625" style="35" bestFit="1" customWidth="1"/>
    <col min="11521" max="11521" width="10.7265625" style="35" customWidth="1"/>
    <col min="11522" max="11522" width="16.81640625" style="35" bestFit="1" customWidth="1"/>
    <col min="11523" max="11523" width="10.7265625" style="35" customWidth="1"/>
    <col min="11524" max="11524" width="16.81640625" style="35" bestFit="1" customWidth="1"/>
    <col min="11525" max="11525" width="10.7265625" style="35" customWidth="1"/>
    <col min="11526" max="11526" width="16.54296875" style="35" bestFit="1" customWidth="1"/>
    <col min="11527" max="11527" width="10.7265625" style="35" customWidth="1"/>
    <col min="11528" max="11528" width="14.1796875" style="35" bestFit="1" customWidth="1"/>
    <col min="11529" max="11770" width="9.1796875" style="35"/>
    <col min="11771" max="11771" width="23.54296875" style="35" bestFit="1" customWidth="1"/>
    <col min="11772" max="11773" width="10.7265625" style="35" customWidth="1"/>
    <col min="11774" max="11774" width="16.54296875" style="35" bestFit="1" customWidth="1"/>
    <col min="11775" max="11775" width="10.7265625" style="35" customWidth="1"/>
    <col min="11776" max="11776" width="16.81640625" style="35" bestFit="1" customWidth="1"/>
    <col min="11777" max="11777" width="10.7265625" style="35" customWidth="1"/>
    <col min="11778" max="11778" width="16.81640625" style="35" bestFit="1" customWidth="1"/>
    <col min="11779" max="11779" width="10.7265625" style="35" customWidth="1"/>
    <col min="11780" max="11780" width="16.81640625" style="35" bestFit="1" customWidth="1"/>
    <col min="11781" max="11781" width="10.7265625" style="35" customWidth="1"/>
    <col min="11782" max="11782" width="16.54296875" style="35" bestFit="1" customWidth="1"/>
    <col min="11783" max="11783" width="10.7265625" style="35" customWidth="1"/>
    <col min="11784" max="11784" width="14.1796875" style="35" bestFit="1" customWidth="1"/>
    <col min="11785" max="12026" width="9.1796875" style="35"/>
    <col min="12027" max="12027" width="23.54296875" style="35" bestFit="1" customWidth="1"/>
    <col min="12028" max="12029" width="10.7265625" style="35" customWidth="1"/>
    <col min="12030" max="12030" width="16.54296875" style="35" bestFit="1" customWidth="1"/>
    <col min="12031" max="12031" width="10.7265625" style="35" customWidth="1"/>
    <col min="12032" max="12032" width="16.81640625" style="35" bestFit="1" customWidth="1"/>
    <col min="12033" max="12033" width="10.7265625" style="35" customWidth="1"/>
    <col min="12034" max="12034" width="16.81640625" style="35" bestFit="1" customWidth="1"/>
    <col min="12035" max="12035" width="10.7265625" style="35" customWidth="1"/>
    <col min="12036" max="12036" width="16.81640625" style="35" bestFit="1" customWidth="1"/>
    <col min="12037" max="12037" width="10.7265625" style="35" customWidth="1"/>
    <col min="12038" max="12038" width="16.54296875" style="35" bestFit="1" customWidth="1"/>
    <col min="12039" max="12039" width="10.7265625" style="35" customWidth="1"/>
    <col min="12040" max="12040" width="14.1796875" style="35" bestFit="1" customWidth="1"/>
    <col min="12041" max="12282" width="9.1796875" style="35"/>
    <col min="12283" max="12283" width="23.54296875" style="35" bestFit="1" customWidth="1"/>
    <col min="12284" max="12285" width="10.7265625" style="35" customWidth="1"/>
    <col min="12286" max="12286" width="16.54296875" style="35" bestFit="1" customWidth="1"/>
    <col min="12287" max="12287" width="10.7265625" style="35" customWidth="1"/>
    <col min="12288" max="12288" width="16.81640625" style="35" bestFit="1" customWidth="1"/>
    <col min="12289" max="12289" width="10.7265625" style="35" customWidth="1"/>
    <col min="12290" max="12290" width="16.81640625" style="35" bestFit="1" customWidth="1"/>
    <col min="12291" max="12291" width="10.7265625" style="35" customWidth="1"/>
    <col min="12292" max="12292" width="16.81640625" style="35" bestFit="1" customWidth="1"/>
    <col min="12293" max="12293" width="10.7265625" style="35" customWidth="1"/>
    <col min="12294" max="12294" width="16.54296875" style="35" bestFit="1" customWidth="1"/>
    <col min="12295" max="12295" width="10.7265625" style="35" customWidth="1"/>
    <col min="12296" max="12296" width="14.1796875" style="35" bestFit="1" customWidth="1"/>
    <col min="12297" max="12538" width="9.1796875" style="35"/>
    <col min="12539" max="12539" width="23.54296875" style="35" bestFit="1" customWidth="1"/>
    <col min="12540" max="12541" width="10.7265625" style="35" customWidth="1"/>
    <col min="12542" max="12542" width="16.54296875" style="35" bestFit="1" customWidth="1"/>
    <col min="12543" max="12543" width="10.7265625" style="35" customWidth="1"/>
    <col min="12544" max="12544" width="16.81640625" style="35" bestFit="1" customWidth="1"/>
    <col min="12545" max="12545" width="10.7265625" style="35" customWidth="1"/>
    <col min="12546" max="12546" width="16.81640625" style="35" bestFit="1" customWidth="1"/>
    <col min="12547" max="12547" width="10.7265625" style="35" customWidth="1"/>
    <col min="12548" max="12548" width="16.81640625" style="35" bestFit="1" customWidth="1"/>
    <col min="12549" max="12549" width="10.7265625" style="35" customWidth="1"/>
    <col min="12550" max="12550" width="16.54296875" style="35" bestFit="1" customWidth="1"/>
    <col min="12551" max="12551" width="10.7265625" style="35" customWidth="1"/>
    <col min="12552" max="12552" width="14.1796875" style="35" bestFit="1" customWidth="1"/>
    <col min="12553" max="12794" width="9.1796875" style="35"/>
    <col min="12795" max="12795" width="23.54296875" style="35" bestFit="1" customWidth="1"/>
    <col min="12796" max="12797" width="10.7265625" style="35" customWidth="1"/>
    <col min="12798" max="12798" width="16.54296875" style="35" bestFit="1" customWidth="1"/>
    <col min="12799" max="12799" width="10.7265625" style="35" customWidth="1"/>
    <col min="12800" max="12800" width="16.81640625" style="35" bestFit="1" customWidth="1"/>
    <col min="12801" max="12801" width="10.7265625" style="35" customWidth="1"/>
    <col min="12802" max="12802" width="16.81640625" style="35" bestFit="1" customWidth="1"/>
    <col min="12803" max="12803" width="10.7265625" style="35" customWidth="1"/>
    <col min="12804" max="12804" width="16.81640625" style="35" bestFit="1" customWidth="1"/>
    <col min="12805" max="12805" width="10.7265625" style="35" customWidth="1"/>
    <col min="12806" max="12806" width="16.54296875" style="35" bestFit="1" customWidth="1"/>
    <col min="12807" max="12807" width="10.7265625" style="35" customWidth="1"/>
    <col min="12808" max="12808" width="14.1796875" style="35" bestFit="1" customWidth="1"/>
    <col min="12809" max="13050" width="9.1796875" style="35"/>
    <col min="13051" max="13051" width="23.54296875" style="35" bestFit="1" customWidth="1"/>
    <col min="13052" max="13053" width="10.7265625" style="35" customWidth="1"/>
    <col min="13054" max="13054" width="16.54296875" style="35" bestFit="1" customWidth="1"/>
    <col min="13055" max="13055" width="10.7265625" style="35" customWidth="1"/>
    <col min="13056" max="13056" width="16.81640625" style="35" bestFit="1" customWidth="1"/>
    <col min="13057" max="13057" width="10.7265625" style="35" customWidth="1"/>
    <col min="13058" max="13058" width="16.81640625" style="35" bestFit="1" customWidth="1"/>
    <col min="13059" max="13059" width="10.7265625" style="35" customWidth="1"/>
    <col min="13060" max="13060" width="16.81640625" style="35" bestFit="1" customWidth="1"/>
    <col min="13061" max="13061" width="10.7265625" style="35" customWidth="1"/>
    <col min="13062" max="13062" width="16.54296875" style="35" bestFit="1" customWidth="1"/>
    <col min="13063" max="13063" width="10.7265625" style="35" customWidth="1"/>
    <col min="13064" max="13064" width="14.1796875" style="35" bestFit="1" customWidth="1"/>
    <col min="13065" max="13306" width="9.1796875" style="35"/>
    <col min="13307" max="13307" width="23.54296875" style="35" bestFit="1" customWidth="1"/>
    <col min="13308" max="13309" width="10.7265625" style="35" customWidth="1"/>
    <col min="13310" max="13310" width="16.54296875" style="35" bestFit="1" customWidth="1"/>
    <col min="13311" max="13311" width="10.7265625" style="35" customWidth="1"/>
    <col min="13312" max="13312" width="16.81640625" style="35" bestFit="1" customWidth="1"/>
    <col min="13313" max="13313" width="10.7265625" style="35" customWidth="1"/>
    <col min="13314" max="13314" width="16.81640625" style="35" bestFit="1" customWidth="1"/>
    <col min="13315" max="13315" width="10.7265625" style="35" customWidth="1"/>
    <col min="13316" max="13316" width="16.81640625" style="35" bestFit="1" customWidth="1"/>
    <col min="13317" max="13317" width="10.7265625" style="35" customWidth="1"/>
    <col min="13318" max="13318" width="16.54296875" style="35" bestFit="1" customWidth="1"/>
    <col min="13319" max="13319" width="10.7265625" style="35" customWidth="1"/>
    <col min="13320" max="13320" width="14.1796875" style="35" bestFit="1" customWidth="1"/>
    <col min="13321" max="13562" width="9.1796875" style="35"/>
    <col min="13563" max="13563" width="23.54296875" style="35" bestFit="1" customWidth="1"/>
    <col min="13564" max="13565" width="10.7265625" style="35" customWidth="1"/>
    <col min="13566" max="13566" width="16.54296875" style="35" bestFit="1" customWidth="1"/>
    <col min="13567" max="13567" width="10.7265625" style="35" customWidth="1"/>
    <col min="13568" max="13568" width="16.81640625" style="35" bestFit="1" customWidth="1"/>
    <col min="13569" max="13569" width="10.7265625" style="35" customWidth="1"/>
    <col min="13570" max="13570" width="16.81640625" style="35" bestFit="1" customWidth="1"/>
    <col min="13571" max="13571" width="10.7265625" style="35" customWidth="1"/>
    <col min="13572" max="13572" width="16.81640625" style="35" bestFit="1" customWidth="1"/>
    <col min="13573" max="13573" width="10.7265625" style="35" customWidth="1"/>
    <col min="13574" max="13574" width="16.54296875" style="35" bestFit="1" customWidth="1"/>
    <col min="13575" max="13575" width="10.7265625" style="35" customWidth="1"/>
    <col min="13576" max="13576" width="14.1796875" style="35" bestFit="1" customWidth="1"/>
    <col min="13577" max="13818" width="9.1796875" style="35"/>
    <col min="13819" max="13819" width="23.54296875" style="35" bestFit="1" customWidth="1"/>
    <col min="13820" max="13821" width="10.7265625" style="35" customWidth="1"/>
    <col min="13822" max="13822" width="16.54296875" style="35" bestFit="1" customWidth="1"/>
    <col min="13823" max="13823" width="10.7265625" style="35" customWidth="1"/>
    <col min="13824" max="13824" width="16.81640625" style="35" bestFit="1" customWidth="1"/>
    <col min="13825" max="13825" width="10.7265625" style="35" customWidth="1"/>
    <col min="13826" max="13826" width="16.81640625" style="35" bestFit="1" customWidth="1"/>
    <col min="13827" max="13827" width="10.7265625" style="35" customWidth="1"/>
    <col min="13828" max="13828" width="16.81640625" style="35" bestFit="1" customWidth="1"/>
    <col min="13829" max="13829" width="10.7265625" style="35" customWidth="1"/>
    <col min="13830" max="13830" width="16.54296875" style="35" bestFit="1" customWidth="1"/>
    <col min="13831" max="13831" width="10.7265625" style="35" customWidth="1"/>
    <col min="13832" max="13832" width="14.1796875" style="35" bestFit="1" customWidth="1"/>
    <col min="13833" max="14074" width="9.1796875" style="35"/>
    <col min="14075" max="14075" width="23.54296875" style="35" bestFit="1" customWidth="1"/>
    <col min="14076" max="14077" width="10.7265625" style="35" customWidth="1"/>
    <col min="14078" max="14078" width="16.54296875" style="35" bestFit="1" customWidth="1"/>
    <col min="14079" max="14079" width="10.7265625" style="35" customWidth="1"/>
    <col min="14080" max="14080" width="16.81640625" style="35" bestFit="1" customWidth="1"/>
    <col min="14081" max="14081" width="10.7265625" style="35" customWidth="1"/>
    <col min="14082" max="14082" width="16.81640625" style="35" bestFit="1" customWidth="1"/>
    <col min="14083" max="14083" width="10.7265625" style="35" customWidth="1"/>
    <col min="14084" max="14084" width="16.81640625" style="35" bestFit="1" customWidth="1"/>
    <col min="14085" max="14085" width="10.7265625" style="35" customWidth="1"/>
    <col min="14086" max="14086" width="16.54296875" style="35" bestFit="1" customWidth="1"/>
    <col min="14087" max="14087" width="10.7265625" style="35" customWidth="1"/>
    <col min="14088" max="14088" width="14.1796875" style="35" bestFit="1" customWidth="1"/>
    <col min="14089" max="14330" width="9.1796875" style="35"/>
    <col min="14331" max="14331" width="23.54296875" style="35" bestFit="1" customWidth="1"/>
    <col min="14332" max="14333" width="10.7265625" style="35" customWidth="1"/>
    <col min="14334" max="14334" width="16.54296875" style="35" bestFit="1" customWidth="1"/>
    <col min="14335" max="14335" width="10.7265625" style="35" customWidth="1"/>
    <col min="14336" max="14336" width="16.81640625" style="35" bestFit="1" customWidth="1"/>
    <col min="14337" max="14337" width="10.7265625" style="35" customWidth="1"/>
    <col min="14338" max="14338" width="16.81640625" style="35" bestFit="1" customWidth="1"/>
    <col min="14339" max="14339" width="10.7265625" style="35" customWidth="1"/>
    <col min="14340" max="14340" width="16.81640625" style="35" bestFit="1" customWidth="1"/>
    <col min="14341" max="14341" width="10.7265625" style="35" customWidth="1"/>
    <col min="14342" max="14342" width="16.54296875" style="35" bestFit="1" customWidth="1"/>
    <col min="14343" max="14343" width="10.7265625" style="35" customWidth="1"/>
    <col min="14344" max="14344" width="14.1796875" style="35" bestFit="1" customWidth="1"/>
    <col min="14345" max="14586" width="9.1796875" style="35"/>
    <col min="14587" max="14587" width="23.54296875" style="35" bestFit="1" customWidth="1"/>
    <col min="14588" max="14589" width="10.7265625" style="35" customWidth="1"/>
    <col min="14590" max="14590" width="16.54296875" style="35" bestFit="1" customWidth="1"/>
    <col min="14591" max="14591" width="10.7265625" style="35" customWidth="1"/>
    <col min="14592" max="14592" width="16.81640625" style="35" bestFit="1" customWidth="1"/>
    <col min="14593" max="14593" width="10.7265625" style="35" customWidth="1"/>
    <col min="14594" max="14594" width="16.81640625" style="35" bestFit="1" customWidth="1"/>
    <col min="14595" max="14595" width="10.7265625" style="35" customWidth="1"/>
    <col min="14596" max="14596" width="16.81640625" style="35" bestFit="1" customWidth="1"/>
    <col min="14597" max="14597" width="10.7265625" style="35" customWidth="1"/>
    <col min="14598" max="14598" width="16.54296875" style="35" bestFit="1" customWidth="1"/>
    <col min="14599" max="14599" width="10.7265625" style="35" customWidth="1"/>
    <col min="14600" max="14600" width="14.1796875" style="35" bestFit="1" customWidth="1"/>
    <col min="14601" max="14842" width="9.1796875" style="35"/>
    <col min="14843" max="14843" width="23.54296875" style="35" bestFit="1" customWidth="1"/>
    <col min="14844" max="14845" width="10.7265625" style="35" customWidth="1"/>
    <col min="14846" max="14846" width="16.54296875" style="35" bestFit="1" customWidth="1"/>
    <col min="14847" max="14847" width="10.7265625" style="35" customWidth="1"/>
    <col min="14848" max="14848" width="16.81640625" style="35" bestFit="1" customWidth="1"/>
    <col min="14849" max="14849" width="10.7265625" style="35" customWidth="1"/>
    <col min="14850" max="14850" width="16.81640625" style="35" bestFit="1" customWidth="1"/>
    <col min="14851" max="14851" width="10.7265625" style="35" customWidth="1"/>
    <col min="14852" max="14852" width="16.81640625" style="35" bestFit="1" customWidth="1"/>
    <col min="14853" max="14853" width="10.7265625" style="35" customWidth="1"/>
    <col min="14854" max="14854" width="16.54296875" style="35" bestFit="1" customWidth="1"/>
    <col min="14855" max="14855" width="10.7265625" style="35" customWidth="1"/>
    <col min="14856" max="14856" width="14.1796875" style="35" bestFit="1" customWidth="1"/>
    <col min="14857" max="15098" width="9.1796875" style="35"/>
    <col min="15099" max="15099" width="23.54296875" style="35" bestFit="1" customWidth="1"/>
    <col min="15100" max="15101" width="10.7265625" style="35" customWidth="1"/>
    <col min="15102" max="15102" width="16.54296875" style="35" bestFit="1" customWidth="1"/>
    <col min="15103" max="15103" width="10.7265625" style="35" customWidth="1"/>
    <col min="15104" max="15104" width="16.81640625" style="35" bestFit="1" customWidth="1"/>
    <col min="15105" max="15105" width="10.7265625" style="35" customWidth="1"/>
    <col min="15106" max="15106" width="16.81640625" style="35" bestFit="1" customWidth="1"/>
    <col min="15107" max="15107" width="10.7265625" style="35" customWidth="1"/>
    <col min="15108" max="15108" width="16.81640625" style="35" bestFit="1" customWidth="1"/>
    <col min="15109" max="15109" width="10.7265625" style="35" customWidth="1"/>
    <col min="15110" max="15110" width="16.54296875" style="35" bestFit="1" customWidth="1"/>
    <col min="15111" max="15111" width="10.7265625" style="35" customWidth="1"/>
    <col min="15112" max="15112" width="14.1796875" style="35" bestFit="1" customWidth="1"/>
    <col min="15113" max="15354" width="9.1796875" style="35"/>
    <col min="15355" max="15355" width="23.54296875" style="35" bestFit="1" customWidth="1"/>
    <col min="15356" max="15357" width="10.7265625" style="35" customWidth="1"/>
    <col min="15358" max="15358" width="16.54296875" style="35" bestFit="1" customWidth="1"/>
    <col min="15359" max="15359" width="10.7265625" style="35" customWidth="1"/>
    <col min="15360" max="15360" width="16.81640625" style="35" bestFit="1" customWidth="1"/>
    <col min="15361" max="15361" width="10.7265625" style="35" customWidth="1"/>
    <col min="15362" max="15362" width="16.81640625" style="35" bestFit="1" customWidth="1"/>
    <col min="15363" max="15363" width="10.7265625" style="35" customWidth="1"/>
    <col min="15364" max="15364" width="16.81640625" style="35" bestFit="1" customWidth="1"/>
    <col min="15365" max="15365" width="10.7265625" style="35" customWidth="1"/>
    <col min="15366" max="15366" width="16.54296875" style="35" bestFit="1" customWidth="1"/>
    <col min="15367" max="15367" width="10.7265625" style="35" customWidth="1"/>
    <col min="15368" max="15368" width="14.1796875" style="35" bestFit="1" customWidth="1"/>
    <col min="15369" max="15610" width="9.1796875" style="35"/>
    <col min="15611" max="15611" width="23.54296875" style="35" bestFit="1" customWidth="1"/>
    <col min="15612" max="15613" width="10.7265625" style="35" customWidth="1"/>
    <col min="15614" max="15614" width="16.54296875" style="35" bestFit="1" customWidth="1"/>
    <col min="15615" max="15615" width="10.7265625" style="35" customWidth="1"/>
    <col min="15616" max="15616" width="16.81640625" style="35" bestFit="1" customWidth="1"/>
    <col min="15617" max="15617" width="10.7265625" style="35" customWidth="1"/>
    <col min="15618" max="15618" width="16.81640625" style="35" bestFit="1" customWidth="1"/>
    <col min="15619" max="15619" width="10.7265625" style="35" customWidth="1"/>
    <col min="15620" max="15620" width="16.81640625" style="35" bestFit="1" customWidth="1"/>
    <col min="15621" max="15621" width="10.7265625" style="35" customWidth="1"/>
    <col min="15622" max="15622" width="16.54296875" style="35" bestFit="1" customWidth="1"/>
    <col min="15623" max="15623" width="10.7265625" style="35" customWidth="1"/>
    <col min="15624" max="15624" width="14.1796875" style="35" bestFit="1" customWidth="1"/>
    <col min="15625" max="15866" width="9.1796875" style="35"/>
    <col min="15867" max="15867" width="23.54296875" style="35" bestFit="1" customWidth="1"/>
    <col min="15868" max="15869" width="10.7265625" style="35" customWidth="1"/>
    <col min="15870" max="15870" width="16.54296875" style="35" bestFit="1" customWidth="1"/>
    <col min="15871" max="15871" width="10.7265625" style="35" customWidth="1"/>
    <col min="15872" max="15872" width="16.81640625" style="35" bestFit="1" customWidth="1"/>
    <col min="15873" max="15873" width="10.7265625" style="35" customWidth="1"/>
    <col min="15874" max="15874" width="16.81640625" style="35" bestFit="1" customWidth="1"/>
    <col min="15875" max="15875" width="10.7265625" style="35" customWidth="1"/>
    <col min="15876" max="15876" width="16.81640625" style="35" bestFit="1" customWidth="1"/>
    <col min="15877" max="15877" width="10.7265625" style="35" customWidth="1"/>
    <col min="15878" max="15878" width="16.54296875" style="35" bestFit="1" customWidth="1"/>
    <col min="15879" max="15879" width="10.7265625" style="35" customWidth="1"/>
    <col min="15880" max="15880" width="14.1796875" style="35" bestFit="1" customWidth="1"/>
    <col min="15881" max="16122" width="9.1796875" style="35"/>
    <col min="16123" max="16123" width="23.54296875" style="35" bestFit="1" customWidth="1"/>
    <col min="16124" max="16125" width="10.7265625" style="35" customWidth="1"/>
    <col min="16126" max="16126" width="16.54296875" style="35" bestFit="1" customWidth="1"/>
    <col min="16127" max="16127" width="10.7265625" style="35" customWidth="1"/>
    <col min="16128" max="16128" width="16.81640625" style="35" bestFit="1" customWidth="1"/>
    <col min="16129" max="16129" width="10.7265625" style="35" customWidth="1"/>
    <col min="16130" max="16130" width="16.81640625" style="35" bestFit="1" customWidth="1"/>
    <col min="16131" max="16131" width="10.7265625" style="35" customWidth="1"/>
    <col min="16132" max="16132" width="16.81640625" style="35" bestFit="1" customWidth="1"/>
    <col min="16133" max="16133" width="10.7265625" style="35" customWidth="1"/>
    <col min="16134" max="16134" width="16.54296875" style="35" bestFit="1" customWidth="1"/>
    <col min="16135" max="16135" width="10.7265625" style="35" customWidth="1"/>
    <col min="16136" max="16136" width="14.1796875" style="35" bestFit="1" customWidth="1"/>
    <col min="16137" max="16384" width="9.1796875" style="35"/>
  </cols>
  <sheetData>
    <row r="1" spans="1:8" s="98" customFormat="1" ht="15" customHeight="1" x14ac:dyDescent="0.3">
      <c r="A1" s="105"/>
      <c r="B1" s="106"/>
      <c r="C1" s="335" t="s">
        <v>0</v>
      </c>
      <c r="D1" s="335"/>
      <c r="E1" s="335"/>
      <c r="F1" s="335"/>
      <c r="G1" s="107"/>
      <c r="H1" s="108" t="s">
        <v>6</v>
      </c>
    </row>
    <row r="2" spans="1:8" s="98" customFormat="1" ht="15" customHeight="1" x14ac:dyDescent="0.3">
      <c r="A2" s="109"/>
      <c r="B2" s="99"/>
      <c r="C2" s="336" t="s">
        <v>4</v>
      </c>
      <c r="D2" s="336"/>
      <c r="E2" s="336"/>
      <c r="F2" s="336"/>
      <c r="G2" s="110"/>
      <c r="H2" s="111" t="s">
        <v>142</v>
      </c>
    </row>
    <row r="3" spans="1:8" s="98" customFormat="1" ht="15" customHeight="1" x14ac:dyDescent="0.3">
      <c r="A3" s="109"/>
      <c r="B3" s="99"/>
      <c r="C3" s="337" t="s">
        <v>94</v>
      </c>
      <c r="D3" s="337"/>
      <c r="E3" s="337"/>
      <c r="F3" s="337"/>
      <c r="G3" s="110"/>
      <c r="H3" s="111" t="s">
        <v>95</v>
      </c>
    </row>
    <row r="4" spans="1:8" s="99" customFormat="1" ht="17.25" customHeight="1" x14ac:dyDescent="0.3">
      <c r="A4" s="112"/>
      <c r="B4" s="103"/>
      <c r="C4" s="338" t="s">
        <v>7</v>
      </c>
      <c r="D4" s="338"/>
      <c r="E4" s="338"/>
      <c r="F4" s="338"/>
      <c r="G4" s="104"/>
      <c r="H4" s="113"/>
    </row>
    <row r="5" spans="1:8" ht="12" customHeight="1" x14ac:dyDescent="0.25">
      <c r="A5" s="36"/>
      <c r="B5" s="37"/>
      <c r="C5" s="38" t="s">
        <v>52</v>
      </c>
      <c r="D5" s="100"/>
      <c r="E5" s="38" t="s">
        <v>52</v>
      </c>
      <c r="F5" s="101"/>
      <c r="G5" s="38" t="s">
        <v>52</v>
      </c>
      <c r="H5" s="102"/>
    </row>
    <row r="6" spans="1:8" ht="11.25" customHeight="1" x14ac:dyDescent="0.25">
      <c r="A6" s="36"/>
      <c r="B6" s="37" t="s">
        <v>53</v>
      </c>
      <c r="C6" s="38" t="s">
        <v>54</v>
      </c>
      <c r="D6" s="39" t="s">
        <v>55</v>
      </c>
      <c r="E6" s="38" t="s">
        <v>54</v>
      </c>
      <c r="F6" s="40" t="s">
        <v>55</v>
      </c>
      <c r="G6" s="38" t="s">
        <v>54</v>
      </c>
      <c r="H6" s="41" t="s">
        <v>55</v>
      </c>
    </row>
    <row r="7" spans="1:8" ht="11.25" customHeight="1" x14ac:dyDescent="0.25">
      <c r="A7" s="42" t="s">
        <v>56</v>
      </c>
      <c r="B7" s="43"/>
      <c r="C7" s="44"/>
      <c r="D7" s="39"/>
      <c r="E7" s="44"/>
      <c r="F7" s="40"/>
      <c r="G7" s="44"/>
      <c r="H7" s="41"/>
    </row>
    <row r="8" spans="1:8" ht="11.25" customHeight="1" x14ac:dyDescent="0.25">
      <c r="A8" s="45" t="s">
        <v>57</v>
      </c>
      <c r="B8" s="46">
        <v>0</v>
      </c>
      <c r="C8" s="47">
        <v>0</v>
      </c>
      <c r="D8" s="48">
        <f>ROUNDUP(C8*$B8/1000,0)*1000</f>
        <v>0</v>
      </c>
      <c r="E8" s="47">
        <v>0</v>
      </c>
      <c r="F8" s="48">
        <f>ROUNDUP(E8*$B8/1000,0)*1000</f>
        <v>0</v>
      </c>
      <c r="G8" s="47">
        <v>0</v>
      </c>
      <c r="H8" s="49">
        <f>ROUNDUP(G8*$B8/1000,0)*1000</f>
        <v>0</v>
      </c>
    </row>
    <row r="9" spans="1:8" ht="11.25" customHeight="1" x14ac:dyDescent="0.25">
      <c r="A9" s="45" t="s">
        <v>58</v>
      </c>
      <c r="B9" s="46">
        <v>0</v>
      </c>
      <c r="C9" s="47">
        <v>0</v>
      </c>
      <c r="D9" s="48">
        <f>ROUNDUP(C9*$B9/1000,0)*1000</f>
        <v>0</v>
      </c>
      <c r="E9" s="47">
        <v>0</v>
      </c>
      <c r="F9" s="48">
        <f>ROUNDUP(E9*$B9/1000,0)*1000</f>
        <v>0</v>
      </c>
      <c r="G9" s="47">
        <v>0</v>
      </c>
      <c r="H9" s="49">
        <f>ROUNDUP(G9*$B9/1000,0)*1000</f>
        <v>0</v>
      </c>
    </row>
    <row r="10" spans="1:8" ht="11.25" customHeight="1" x14ac:dyDescent="0.25">
      <c r="A10" s="45" t="s">
        <v>59</v>
      </c>
      <c r="B10" s="46">
        <v>0</v>
      </c>
      <c r="C10" s="47">
        <v>0</v>
      </c>
      <c r="D10" s="48">
        <f>ROUNDUP(C10*$B10*0.9/1000,0)*1000</f>
        <v>0</v>
      </c>
      <c r="E10" s="47">
        <v>0</v>
      </c>
      <c r="F10" s="48">
        <f>ROUNDUP(E10*$B10*0.9/1000,0)*1000</f>
        <v>0</v>
      </c>
      <c r="G10" s="47">
        <v>0</v>
      </c>
      <c r="H10" s="49">
        <f>ROUNDUP(G10*$B10*0.9/1000,0)*1000</f>
        <v>0</v>
      </c>
    </row>
    <row r="11" spans="1:8" ht="11.25" customHeight="1" x14ac:dyDescent="0.25">
      <c r="A11" s="45" t="s">
        <v>60</v>
      </c>
      <c r="B11" s="46">
        <v>0</v>
      </c>
      <c r="C11" s="47">
        <v>0</v>
      </c>
      <c r="D11" s="48">
        <f>ROUNDUP(C11*$B11*0.2/1000,0)*1000</f>
        <v>0</v>
      </c>
      <c r="E11" s="47">
        <v>0</v>
      </c>
      <c r="F11" s="48">
        <f>ROUNDUP(E11*$B11*0.2/1000,0)*1000</f>
        <v>0</v>
      </c>
      <c r="G11" s="47">
        <v>0</v>
      </c>
      <c r="H11" s="49">
        <f>ROUNDUP(G11*$B11*0.2/1000,0)*1000</f>
        <v>0</v>
      </c>
    </row>
    <row r="12" spans="1:8" s="119" customFormat="1" ht="6" customHeight="1" x14ac:dyDescent="0.15">
      <c r="A12" s="114"/>
      <c r="B12" s="115"/>
      <c r="C12" s="116"/>
      <c r="D12" s="117"/>
      <c r="E12" s="116"/>
      <c r="F12" s="117"/>
      <c r="G12" s="116"/>
      <c r="H12" s="118"/>
    </row>
    <row r="13" spans="1:8" ht="11.25" customHeight="1" x14ac:dyDescent="0.25">
      <c r="A13" s="51" t="s">
        <v>61</v>
      </c>
      <c r="B13" s="46">
        <v>0</v>
      </c>
      <c r="C13" s="47">
        <v>0</v>
      </c>
      <c r="D13" s="48">
        <f t="shared" ref="D13:D17" si="0">ROUNDUP(C13*$B13/1000,0)*1000</f>
        <v>0</v>
      </c>
      <c r="E13" s="47">
        <v>0</v>
      </c>
      <c r="F13" s="48">
        <f>ROUNDUP(E13*$B13/1000,0)*1000</f>
        <v>0</v>
      </c>
      <c r="G13" s="47">
        <v>0</v>
      </c>
      <c r="H13" s="49">
        <f>ROUNDUP(G13*$B13/1000,0)*1000</f>
        <v>0</v>
      </c>
    </row>
    <row r="14" spans="1:8" ht="11.25" customHeight="1" x14ac:dyDescent="0.25">
      <c r="A14" s="51" t="s">
        <v>62</v>
      </c>
      <c r="B14" s="46">
        <v>0</v>
      </c>
      <c r="C14" s="47">
        <v>0</v>
      </c>
      <c r="D14" s="48">
        <f t="shared" si="0"/>
        <v>0</v>
      </c>
      <c r="E14" s="47">
        <v>0</v>
      </c>
      <c r="F14" s="48">
        <f>ROUNDUP(E14*$B14/1000,0)*1000</f>
        <v>0</v>
      </c>
      <c r="G14" s="47">
        <v>0</v>
      </c>
      <c r="H14" s="49">
        <f>ROUNDUP(G14*$B14/1000,0)*1000</f>
        <v>0</v>
      </c>
    </row>
    <row r="15" spans="1:8" ht="11.25" customHeight="1" x14ac:dyDescent="0.25">
      <c r="A15" s="45" t="s">
        <v>63</v>
      </c>
      <c r="B15" s="46">
        <v>0</v>
      </c>
      <c r="C15" s="47">
        <v>0</v>
      </c>
      <c r="D15" s="48">
        <f t="shared" si="0"/>
        <v>0</v>
      </c>
      <c r="E15" s="47">
        <v>0</v>
      </c>
      <c r="F15" s="48">
        <f>ROUNDUP(E15*$B15/1000,0)*1000</f>
        <v>0</v>
      </c>
      <c r="G15" s="47">
        <v>0</v>
      </c>
      <c r="H15" s="49">
        <f>ROUNDUP(G15*$B15/1000,0)*1000</f>
        <v>0</v>
      </c>
    </row>
    <row r="16" spans="1:8" ht="11.25" customHeight="1" x14ac:dyDescent="0.25">
      <c r="A16" s="51" t="s">
        <v>64</v>
      </c>
      <c r="B16" s="46">
        <v>0</v>
      </c>
      <c r="C16" s="47">
        <v>0</v>
      </c>
      <c r="D16" s="48">
        <f t="shared" si="0"/>
        <v>0</v>
      </c>
      <c r="E16" s="47">
        <v>0</v>
      </c>
      <c r="F16" s="48">
        <f>ROUNDUP(E16*$B16/1000,0)*1000</f>
        <v>0</v>
      </c>
      <c r="G16" s="47">
        <v>0</v>
      </c>
      <c r="H16" s="49">
        <f>ROUNDUP(G16*$B16/1000,0)*1000</f>
        <v>0</v>
      </c>
    </row>
    <row r="17" spans="1:8" x14ac:dyDescent="0.25">
      <c r="A17" s="51" t="s">
        <v>65</v>
      </c>
      <c r="B17" s="46">
        <v>0</v>
      </c>
      <c r="C17" s="47">
        <v>0</v>
      </c>
      <c r="D17" s="48">
        <f t="shared" si="0"/>
        <v>0</v>
      </c>
      <c r="E17" s="47">
        <v>0</v>
      </c>
      <c r="F17" s="48">
        <f>ROUNDUP(E17*$B17/1000,0)*1000</f>
        <v>0</v>
      </c>
      <c r="G17" s="47">
        <v>0</v>
      </c>
      <c r="H17" s="49">
        <f>ROUNDUP(G17*$B17/1000,0)*1000</f>
        <v>0</v>
      </c>
    </row>
    <row r="18" spans="1:8" x14ac:dyDescent="0.25">
      <c r="A18" s="52" t="s">
        <v>66</v>
      </c>
      <c r="B18" s="53"/>
      <c r="C18" s="54">
        <v>0</v>
      </c>
      <c r="D18" s="55">
        <f t="shared" ref="D18:H18" si="1">SUM(D8:D17)</f>
        <v>0</v>
      </c>
      <c r="E18" s="54">
        <v>0</v>
      </c>
      <c r="F18" s="55">
        <f t="shared" si="1"/>
        <v>0</v>
      </c>
      <c r="G18" s="54">
        <v>0</v>
      </c>
      <c r="H18" s="56">
        <f t="shared" si="1"/>
        <v>0</v>
      </c>
    </row>
    <row r="19" spans="1:8" x14ac:dyDescent="0.25">
      <c r="A19" s="57"/>
      <c r="B19" s="58"/>
      <c r="C19" s="44"/>
      <c r="D19" s="39"/>
      <c r="E19" s="44"/>
      <c r="F19" s="39"/>
      <c r="G19" s="44"/>
      <c r="H19" s="59"/>
    </row>
    <row r="20" spans="1:8" x14ac:dyDescent="0.25">
      <c r="A20" s="60" t="s">
        <v>67</v>
      </c>
      <c r="B20" s="61">
        <v>0</v>
      </c>
      <c r="C20" s="62">
        <v>0</v>
      </c>
      <c r="D20" s="55">
        <f>ROUNDUP(C20*$B20/1000,0)*1000</f>
        <v>0</v>
      </c>
      <c r="E20" s="62">
        <v>0</v>
      </c>
      <c r="F20" s="55">
        <f>ROUNDUP(E20*$B20/1000,0)*1000</f>
        <v>0</v>
      </c>
      <c r="G20" s="62">
        <v>0</v>
      </c>
      <c r="H20" s="56">
        <f>ROUNDUP(G20*$B20/1000,0)*1000</f>
        <v>0</v>
      </c>
    </row>
    <row r="21" spans="1:8" ht="7.5" customHeight="1" x14ac:dyDescent="0.25">
      <c r="A21" s="57"/>
      <c r="B21" s="58"/>
      <c r="C21" s="44"/>
      <c r="D21" s="39"/>
      <c r="E21" s="44"/>
      <c r="F21" s="39"/>
      <c r="G21" s="44"/>
      <c r="H21" s="59"/>
    </row>
    <row r="22" spans="1:8" x14ac:dyDescent="0.25">
      <c r="A22" s="63" t="s">
        <v>68</v>
      </c>
      <c r="B22" s="64">
        <v>0</v>
      </c>
      <c r="C22" s="65"/>
      <c r="D22" s="55">
        <f>ROUNDUP((D20+D18)/1000*$B22,0)*1000</f>
        <v>0</v>
      </c>
      <c r="E22" s="65"/>
      <c r="F22" s="55">
        <f>ROUNDUP((F20+F18)/1000*$B22,0)*1000</f>
        <v>0</v>
      </c>
      <c r="G22" s="65"/>
      <c r="H22" s="56">
        <f>ROUNDUP((H20+H18)/1000*$B22,0)*1000</f>
        <v>0</v>
      </c>
    </row>
    <row r="23" spans="1:8" ht="7.5" customHeight="1" x14ac:dyDescent="0.25">
      <c r="A23" s="63"/>
      <c r="B23" s="66"/>
      <c r="C23" s="67"/>
      <c r="D23" s="55"/>
      <c r="E23" s="67"/>
      <c r="F23" s="55"/>
      <c r="G23" s="67"/>
      <c r="H23" s="56"/>
    </row>
    <row r="24" spans="1:8" x14ac:dyDescent="0.25">
      <c r="A24" s="51" t="s">
        <v>69</v>
      </c>
      <c r="B24" s="46">
        <v>0</v>
      </c>
      <c r="C24" s="47">
        <v>0</v>
      </c>
      <c r="D24" s="48">
        <f>ROUNDUP(C24*$B24/1000,0)*1000</f>
        <v>0</v>
      </c>
      <c r="E24" s="47">
        <v>0</v>
      </c>
      <c r="F24" s="48">
        <f>ROUNDUP(E24*$B24/1000,0)*1000</f>
        <v>0</v>
      </c>
      <c r="G24" s="47">
        <v>0</v>
      </c>
      <c r="H24" s="49">
        <f>ROUNDUP(G24*$B24/1000,0)*1000</f>
        <v>0</v>
      </c>
    </row>
    <row r="25" spans="1:8" x14ac:dyDescent="0.25">
      <c r="A25" s="51" t="s">
        <v>70</v>
      </c>
      <c r="B25" s="46">
        <v>0</v>
      </c>
      <c r="C25" s="69">
        <f>C13</f>
        <v>0</v>
      </c>
      <c r="D25" s="48">
        <f>ROUNDUP(C25*$B25/1000,0)*1000</f>
        <v>0</v>
      </c>
      <c r="E25" s="69">
        <f>E13</f>
        <v>0</v>
      </c>
      <c r="F25" s="48">
        <f>ROUNDUP(E25*$B25/1000,0)*1000</f>
        <v>0</v>
      </c>
      <c r="G25" s="69">
        <f>G13</f>
        <v>0</v>
      </c>
      <c r="H25" s="49">
        <f>ROUNDUP(G25*$B25/1000,0)*1000</f>
        <v>0</v>
      </c>
    </row>
    <row r="26" spans="1:8" x14ac:dyDescent="0.25">
      <c r="A26" s="51" t="s">
        <v>71</v>
      </c>
      <c r="B26" s="46">
        <v>0</v>
      </c>
      <c r="C26" s="69">
        <f>C14</f>
        <v>0</v>
      </c>
      <c r="D26" s="48">
        <f>ROUNDUP(C26*$B26/1000,0)*1000</f>
        <v>0</v>
      </c>
      <c r="E26" s="69">
        <f>E14</f>
        <v>0</v>
      </c>
      <c r="F26" s="48">
        <f>ROUNDUP(E26*$B26/1000,0)*1000</f>
        <v>0</v>
      </c>
      <c r="G26" s="69">
        <f>G14</f>
        <v>0</v>
      </c>
      <c r="H26" s="49">
        <f>ROUNDUP(G26*$B26/1000,0)*1000</f>
        <v>0</v>
      </c>
    </row>
    <row r="27" spans="1:8" x14ac:dyDescent="0.25">
      <c r="A27" s="51" t="s">
        <v>72</v>
      </c>
      <c r="B27" s="46">
        <v>0</v>
      </c>
      <c r="C27" s="69">
        <f>C15</f>
        <v>0</v>
      </c>
      <c r="D27" s="48">
        <f>ROUNDUP(C27*$B27/1000,0)*1000</f>
        <v>0</v>
      </c>
      <c r="E27" s="69">
        <f>E15</f>
        <v>0</v>
      </c>
      <c r="F27" s="48">
        <f>ROUNDUP(E27*$B27/1000,0)*1000</f>
        <v>0</v>
      </c>
      <c r="G27" s="69">
        <f>G15</f>
        <v>0</v>
      </c>
      <c r="H27" s="49">
        <f>ROUNDUP(G27*$B27/1000,0)*1000</f>
        <v>0</v>
      </c>
    </row>
    <row r="28" spans="1:8" x14ac:dyDescent="0.25">
      <c r="A28" s="63" t="s">
        <v>73</v>
      </c>
      <c r="B28" s="66"/>
      <c r="C28" s="70">
        <f>C24+C25+C26+C27</f>
        <v>0</v>
      </c>
      <c r="D28" s="71">
        <f>SUM(D24:D27)</f>
        <v>0</v>
      </c>
      <c r="E28" s="70">
        <f>E24+E25+E26+E27</f>
        <v>0</v>
      </c>
      <c r="F28" s="71">
        <f>SUM(F24:F27)</f>
        <v>0</v>
      </c>
      <c r="G28" s="70">
        <f>G24+G25+G26+G27</f>
        <v>0</v>
      </c>
      <c r="H28" s="72">
        <f>SUM(H24:H27)</f>
        <v>0</v>
      </c>
    </row>
    <row r="29" spans="1:8" x14ac:dyDescent="0.25">
      <c r="A29" s="42"/>
      <c r="B29" s="73"/>
      <c r="C29" s="50"/>
      <c r="D29" s="48"/>
      <c r="E29" s="50"/>
      <c r="F29" s="48"/>
      <c r="G29" s="50"/>
      <c r="H29" s="49"/>
    </row>
    <row r="30" spans="1:8" x14ac:dyDescent="0.25">
      <c r="A30" s="45" t="s">
        <v>74</v>
      </c>
      <c r="B30" s="68">
        <v>0</v>
      </c>
      <c r="C30" s="69">
        <f>C28</f>
        <v>0</v>
      </c>
      <c r="D30" s="48">
        <f>ROUNDUP(C30*$B30/1000,0)*1000</f>
        <v>0</v>
      </c>
      <c r="E30" s="69">
        <f>E28</f>
        <v>0</v>
      </c>
      <c r="F30" s="48">
        <f>ROUNDUP(E30*$B30/1000,0)*1000</f>
        <v>0</v>
      </c>
      <c r="G30" s="69">
        <f>G28</f>
        <v>0</v>
      </c>
      <c r="H30" s="49">
        <f>ROUNDUP(G30*$B30/1000,0)*1000</f>
        <v>0</v>
      </c>
    </row>
    <row r="31" spans="1:8" x14ac:dyDescent="0.25">
      <c r="A31" s="45" t="s">
        <v>75</v>
      </c>
      <c r="B31" s="68">
        <v>0</v>
      </c>
      <c r="C31" s="47">
        <v>0</v>
      </c>
      <c r="D31" s="48">
        <f>ROUNDUP(C31*$B31/1000,0)*1000</f>
        <v>0</v>
      </c>
      <c r="E31" s="47">
        <v>0</v>
      </c>
      <c r="F31" s="48">
        <f>ROUNDUP(E31*$B31/1000,0)*1000</f>
        <v>0</v>
      </c>
      <c r="G31" s="47">
        <v>0</v>
      </c>
      <c r="H31" s="49">
        <f>ROUNDUP(G31*$B31/1000,0)*1000</f>
        <v>0</v>
      </c>
    </row>
    <row r="32" spans="1:8" x14ac:dyDescent="0.25">
      <c r="A32" s="63" t="s">
        <v>76</v>
      </c>
      <c r="B32" s="64">
        <v>0</v>
      </c>
      <c r="C32" s="74"/>
      <c r="D32" s="39">
        <f>ROUNDUP(SUM(D28:D31,D22,D20,D18)/1000*$B32,0)*1000</f>
        <v>0</v>
      </c>
      <c r="E32" s="74"/>
      <c r="F32" s="39">
        <f>ROUNDUP(SUM(F28:F31,F22,F20,F18)/1000*$B32,0)*1000</f>
        <v>0</v>
      </c>
      <c r="G32" s="74"/>
      <c r="H32" s="59">
        <f>ROUNDUP(SUM(H28:H31,H22,H20,H18)/1000*$B32,0)*1000</f>
        <v>0</v>
      </c>
    </row>
    <row r="33" spans="1:8" x14ac:dyDescent="0.25">
      <c r="A33" s="63" t="s">
        <v>77</v>
      </c>
      <c r="B33" s="66"/>
      <c r="C33" s="74"/>
      <c r="D33" s="71">
        <f>SUM(D30:D32,D28,D22,D20,D18)</f>
        <v>0</v>
      </c>
      <c r="E33" s="74"/>
      <c r="F33" s="71">
        <f>SUM(F30:F32,F28,F22,F20,F18)</f>
        <v>0</v>
      </c>
      <c r="G33" s="74"/>
      <c r="H33" s="72">
        <f>SUM(H30:H32,H28,H22,H20,H18)</f>
        <v>0</v>
      </c>
    </row>
    <row r="34" spans="1:8" x14ac:dyDescent="0.25">
      <c r="A34" s="63"/>
      <c r="B34" s="66"/>
      <c r="C34" s="67"/>
      <c r="D34" s="55"/>
      <c r="E34" s="67"/>
      <c r="F34" s="55"/>
      <c r="G34" s="67"/>
      <c r="H34" s="56"/>
    </row>
    <row r="35" spans="1:8" x14ac:dyDescent="0.25">
      <c r="A35" s="75" t="s">
        <v>78</v>
      </c>
      <c r="B35" s="76">
        <v>0</v>
      </c>
      <c r="C35" s="77">
        <f>C24</f>
        <v>0</v>
      </c>
      <c r="D35" s="55">
        <f>ROUNDUP(C35*$B35/1000,0)*1000</f>
        <v>0</v>
      </c>
      <c r="E35" s="77">
        <f>E24</f>
        <v>0</v>
      </c>
      <c r="F35" s="55">
        <f>ROUNDUP(E35*$B35/1000,0)*1000</f>
        <v>0</v>
      </c>
      <c r="G35" s="77">
        <f>G24</f>
        <v>0</v>
      </c>
      <c r="H35" s="56">
        <f>ROUNDUP(G35*$B35/1000,0)*1000</f>
        <v>0</v>
      </c>
    </row>
    <row r="36" spans="1:8" x14ac:dyDescent="0.25">
      <c r="A36" s="51" t="s">
        <v>79</v>
      </c>
      <c r="B36" s="68">
        <v>0</v>
      </c>
      <c r="C36" s="47">
        <v>0</v>
      </c>
      <c r="D36" s="48">
        <f>ROUNDUP(C36*$B36/1000,0)*1000</f>
        <v>0</v>
      </c>
      <c r="E36" s="47">
        <v>0</v>
      </c>
      <c r="F36" s="48">
        <f>ROUNDUP(E36*$B36/1000,0)*1000</f>
        <v>0</v>
      </c>
      <c r="G36" s="47">
        <v>0</v>
      </c>
      <c r="H36" s="49">
        <f>ROUNDUP(G36*$B36/1000,0)*1000</f>
        <v>0</v>
      </c>
    </row>
    <row r="37" spans="1:8" x14ac:dyDescent="0.25">
      <c r="A37" s="51" t="s">
        <v>80</v>
      </c>
      <c r="B37" s="68">
        <v>0</v>
      </c>
      <c r="C37" s="47">
        <v>0</v>
      </c>
      <c r="D37" s="48">
        <f>ROUNDUP(C37*$B37/1000,0)*1000</f>
        <v>0</v>
      </c>
      <c r="E37" s="47">
        <v>0</v>
      </c>
      <c r="F37" s="48">
        <f>ROUNDUP(E37*$B37/1000,0)*1000</f>
        <v>0</v>
      </c>
      <c r="G37" s="47">
        <v>0</v>
      </c>
      <c r="H37" s="49">
        <f>ROUNDUP(G37*$B37/1000,0)*1000</f>
        <v>0</v>
      </c>
    </row>
    <row r="38" spans="1:8" x14ac:dyDescent="0.25">
      <c r="A38" s="60" t="s">
        <v>81</v>
      </c>
      <c r="B38" s="66"/>
      <c r="C38" s="67">
        <f t="shared" ref="C38:H38" si="2">SUM(C36:C37)</f>
        <v>0</v>
      </c>
      <c r="D38" s="55">
        <f t="shared" si="2"/>
        <v>0</v>
      </c>
      <c r="E38" s="67">
        <f t="shared" si="2"/>
        <v>0</v>
      </c>
      <c r="F38" s="55">
        <f t="shared" si="2"/>
        <v>0</v>
      </c>
      <c r="G38" s="67">
        <f t="shared" si="2"/>
        <v>0</v>
      </c>
      <c r="H38" s="56">
        <f t="shared" si="2"/>
        <v>0</v>
      </c>
    </row>
    <row r="39" spans="1:8" x14ac:dyDescent="0.25">
      <c r="A39" s="57"/>
      <c r="B39" s="58"/>
      <c r="C39" s="44"/>
      <c r="D39" s="39"/>
      <c r="E39" s="44"/>
      <c r="F39" s="39"/>
      <c r="G39" s="44"/>
      <c r="H39" s="59"/>
    </row>
    <row r="40" spans="1:8" x14ac:dyDescent="0.25">
      <c r="A40" s="51" t="s">
        <v>82</v>
      </c>
      <c r="B40" s="76">
        <v>0</v>
      </c>
      <c r="C40" s="78">
        <v>0</v>
      </c>
      <c r="D40" s="48">
        <f>ROUNDUP(C40*$B40/1000,0)*1000</f>
        <v>0</v>
      </c>
      <c r="E40" s="78">
        <v>0</v>
      </c>
      <c r="F40" s="48">
        <f>ROUNDUP(E40*$B40/1000,0)*1000</f>
        <v>0</v>
      </c>
      <c r="G40" s="78">
        <v>0</v>
      </c>
      <c r="H40" s="49">
        <f>ROUNDUP(G40*$B40/1000,0)*1000</f>
        <v>0</v>
      </c>
    </row>
    <row r="41" spans="1:8" x14ac:dyDescent="0.25">
      <c r="A41" s="51" t="s">
        <v>83</v>
      </c>
      <c r="B41" s="76">
        <v>0</v>
      </c>
      <c r="C41" s="78">
        <v>0</v>
      </c>
      <c r="D41" s="48">
        <f>ROUNDUP(C41*$B41/1000,0)*1000</f>
        <v>0</v>
      </c>
      <c r="E41" s="79">
        <v>0</v>
      </c>
      <c r="F41" s="48">
        <f>ROUNDUP(E41*$B41/1000,0)*1000</f>
        <v>0</v>
      </c>
      <c r="G41" s="79">
        <v>0</v>
      </c>
      <c r="H41" s="49">
        <f>ROUNDUP(G41*$B41/1000,0)*1000</f>
        <v>0</v>
      </c>
    </row>
    <row r="42" spans="1:8" x14ac:dyDescent="0.25">
      <c r="A42" s="60" t="s">
        <v>84</v>
      </c>
      <c r="B42" s="66"/>
      <c r="C42" s="67">
        <f t="shared" ref="C42:H42" si="3">SUM(C40:C41)</f>
        <v>0</v>
      </c>
      <c r="D42" s="55">
        <f t="shared" si="3"/>
        <v>0</v>
      </c>
      <c r="E42" s="67">
        <f t="shared" si="3"/>
        <v>0</v>
      </c>
      <c r="F42" s="55">
        <f t="shared" si="3"/>
        <v>0</v>
      </c>
      <c r="G42" s="67">
        <f t="shared" si="3"/>
        <v>0</v>
      </c>
      <c r="H42" s="56">
        <f t="shared" si="3"/>
        <v>0</v>
      </c>
    </row>
    <row r="43" spans="1:8" x14ac:dyDescent="0.25">
      <c r="A43" s="57"/>
      <c r="B43" s="58"/>
      <c r="C43" s="44"/>
      <c r="D43" s="39"/>
      <c r="E43" s="44"/>
      <c r="F43" s="39"/>
      <c r="G43" s="44"/>
      <c r="H43" s="59"/>
    </row>
    <row r="44" spans="1:8" x14ac:dyDescent="0.25">
      <c r="A44" s="51" t="s">
        <v>85</v>
      </c>
      <c r="B44" s="76">
        <v>0</v>
      </c>
      <c r="C44" s="78">
        <v>0</v>
      </c>
      <c r="D44" s="48">
        <f>ROUNDUP(C44*$B44/1000,0)*1000</f>
        <v>0</v>
      </c>
      <c r="E44" s="78">
        <v>0</v>
      </c>
      <c r="F44" s="48">
        <f>ROUNDUP(E44*$B44/1000,0)*1000</f>
        <v>0</v>
      </c>
      <c r="G44" s="78">
        <v>0</v>
      </c>
      <c r="H44" s="49">
        <f>ROUNDUP(G44*$B44/1000,0)*1000</f>
        <v>0</v>
      </c>
    </row>
    <row r="45" spans="1:8" x14ac:dyDescent="0.25">
      <c r="A45" s="51" t="s">
        <v>86</v>
      </c>
      <c r="B45" s="76">
        <v>0</v>
      </c>
      <c r="C45" s="78">
        <v>0</v>
      </c>
      <c r="D45" s="48">
        <f>ROUNDUP(C45*$B45/1000,0)*1000</f>
        <v>0</v>
      </c>
      <c r="E45" s="78">
        <v>0</v>
      </c>
      <c r="F45" s="48">
        <f>ROUNDUP(E45*$B45/1000,0)*1000</f>
        <v>0</v>
      </c>
      <c r="G45" s="78">
        <v>0</v>
      </c>
      <c r="H45" s="49">
        <f>ROUNDUP(G45*$B45/1000,0)*1000</f>
        <v>0</v>
      </c>
    </row>
    <row r="46" spans="1:8" x14ac:dyDescent="0.25">
      <c r="A46" s="60" t="s">
        <v>87</v>
      </c>
      <c r="B46" s="80"/>
      <c r="C46" s="67">
        <f t="shared" ref="C46:H46" si="4">SUM(C44:C45)</f>
        <v>0</v>
      </c>
      <c r="D46" s="55">
        <f t="shared" si="4"/>
        <v>0</v>
      </c>
      <c r="E46" s="67">
        <f t="shared" si="4"/>
        <v>0</v>
      </c>
      <c r="F46" s="55">
        <f t="shared" si="4"/>
        <v>0</v>
      </c>
      <c r="G46" s="67">
        <f t="shared" si="4"/>
        <v>0</v>
      </c>
      <c r="H46" s="56">
        <f t="shared" si="4"/>
        <v>0</v>
      </c>
    </row>
    <row r="47" spans="1:8" x14ac:dyDescent="0.25">
      <c r="A47" s="60"/>
      <c r="B47" s="66"/>
      <c r="C47" s="67"/>
      <c r="D47" s="55"/>
      <c r="E47" s="67"/>
      <c r="F47" s="55"/>
      <c r="G47" s="67"/>
      <c r="H47" s="56"/>
    </row>
    <row r="48" spans="1:8" x14ac:dyDescent="0.25">
      <c r="A48" s="52" t="s">
        <v>88</v>
      </c>
      <c r="B48" s="46">
        <v>0</v>
      </c>
      <c r="C48" s="54">
        <v>0</v>
      </c>
      <c r="D48" s="55">
        <f>ROUNDUP(C48*$B48/1000,0)*1000</f>
        <v>0</v>
      </c>
      <c r="E48" s="54">
        <v>0</v>
      </c>
      <c r="F48" s="55">
        <f>ROUNDUP(E48*$B48/1000,0)*1000</f>
        <v>0</v>
      </c>
      <c r="G48" s="54">
        <v>0</v>
      </c>
      <c r="H48" s="56">
        <f>ROUNDUP(G48*$B48/1000,0)*1000</f>
        <v>0</v>
      </c>
    </row>
    <row r="49" spans="1:8" x14ac:dyDescent="0.25">
      <c r="A49" s="51" t="s">
        <v>89</v>
      </c>
      <c r="B49" s="46">
        <v>0</v>
      </c>
      <c r="C49" s="47">
        <v>0</v>
      </c>
      <c r="D49" s="48">
        <f>ROUNDUP(C49*$B49/1000,0)*1000</f>
        <v>0</v>
      </c>
      <c r="E49" s="47">
        <v>0</v>
      </c>
      <c r="F49" s="48">
        <f>ROUNDUP(E49*$B49/1000,0)*1000</f>
        <v>0</v>
      </c>
      <c r="G49" s="47">
        <v>0</v>
      </c>
      <c r="H49" s="49">
        <f>ROUNDUP(G49*$B49/1000,0)*1000</f>
        <v>0</v>
      </c>
    </row>
    <row r="50" spans="1:8" x14ac:dyDescent="0.25">
      <c r="A50" s="51" t="s">
        <v>90</v>
      </c>
      <c r="B50" s="46">
        <v>0</v>
      </c>
      <c r="C50" s="47">
        <v>0</v>
      </c>
      <c r="D50" s="48">
        <f>ROUNDUP(C50*$B50/1000,0)*1000</f>
        <v>0</v>
      </c>
      <c r="E50" s="47">
        <v>0</v>
      </c>
      <c r="F50" s="48">
        <f>ROUNDUP(E50*$B50/1000,0)*1000</f>
        <v>0</v>
      </c>
      <c r="G50" s="47">
        <v>0</v>
      </c>
      <c r="H50" s="49">
        <f>ROUNDUP(G50*$B50/1000,0)*1000</f>
        <v>0</v>
      </c>
    </row>
    <row r="51" spans="1:8" x14ac:dyDescent="0.25">
      <c r="A51" s="51" t="s">
        <v>91</v>
      </c>
      <c r="B51" s="46">
        <v>0</v>
      </c>
      <c r="C51" s="81">
        <f>C35</f>
        <v>0</v>
      </c>
      <c r="D51" s="48">
        <f>ROUNDUP(C51*$B51/1000,0)*1000</f>
        <v>0</v>
      </c>
      <c r="E51" s="81">
        <f>E35</f>
        <v>0</v>
      </c>
      <c r="F51" s="48">
        <f>ROUNDUP(E51*$B51/1000,0)*1000</f>
        <v>0</v>
      </c>
      <c r="G51" s="81">
        <f>G35</f>
        <v>0</v>
      </c>
      <c r="H51" s="49">
        <f>ROUNDUP(G51*$B51/1000,0)*1000</f>
        <v>0</v>
      </c>
    </row>
    <row r="52" spans="1:8" ht="11" thickBot="1" x14ac:dyDescent="0.3">
      <c r="A52" s="52" t="s">
        <v>92</v>
      </c>
      <c r="B52" s="58"/>
      <c r="C52" s="82">
        <f t="shared" ref="C52:H52" si="5">SUM(C49:C51)</f>
        <v>0</v>
      </c>
      <c r="D52" s="71">
        <f t="shared" si="5"/>
        <v>0</v>
      </c>
      <c r="E52" s="82">
        <f t="shared" si="5"/>
        <v>0</v>
      </c>
      <c r="F52" s="83">
        <f t="shared" si="5"/>
        <v>0</v>
      </c>
      <c r="G52" s="82">
        <f t="shared" si="5"/>
        <v>0</v>
      </c>
      <c r="H52" s="72">
        <f t="shared" si="5"/>
        <v>0</v>
      </c>
    </row>
    <row r="53" spans="1:8" ht="11" thickBot="1" x14ac:dyDescent="0.3">
      <c r="A53" s="333" t="s">
        <v>93</v>
      </c>
      <c r="B53" s="334"/>
      <c r="C53" s="84"/>
      <c r="D53" s="85">
        <f>D52+D48+D46+D42+D38+D33+D35</f>
        <v>0</v>
      </c>
      <c r="E53" s="84"/>
      <c r="F53" s="86">
        <f>F52+F48+F46+F42+F38+F33+F35</f>
        <v>0</v>
      </c>
      <c r="G53" s="84"/>
      <c r="H53" s="87">
        <f>H52+H48+H46+H42+H38+H33+H35</f>
        <v>0</v>
      </c>
    </row>
    <row r="54" spans="1:8" ht="11" thickTop="1" x14ac:dyDescent="0.25">
      <c r="D54" s="89"/>
      <c r="E54" s="88"/>
      <c r="F54" s="90"/>
      <c r="G54" s="88"/>
      <c r="H54" s="91"/>
    </row>
    <row r="56" spans="1:8" s="92" customFormat="1" x14ac:dyDescent="0.25">
      <c r="D56" s="89"/>
      <c r="E56" s="97"/>
      <c r="F56" s="90"/>
      <c r="G56" s="97"/>
      <c r="H56" s="91"/>
    </row>
  </sheetData>
  <sheetProtection algorithmName="SHA-512" hashValue="j7gyDOtbW0lcD8bb40nU+asGOdCJObd9dFc9epVLLAOfBOOvV869z3D7bAjSRpPuaBUMgV8fPL3Q+xmQ1se4+A==" saltValue="ZqqXYXPQKnd4mKOmW9AZoA==" spinCount="100000" sheet="1" objects="1" scenarios="1" selectLockedCells="1"/>
  <mergeCells count="5">
    <mergeCell ref="A53:B53"/>
    <mergeCell ref="C1:F1"/>
    <mergeCell ref="C2:F2"/>
    <mergeCell ref="C3:F3"/>
    <mergeCell ref="C4:F4"/>
  </mergeCells>
  <pageMargins left="0.5" right="0.5" top="0.25" bottom="0.2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E40A5757A9AA45877022869EED7E4B" ma:contentTypeVersion="26" ma:contentTypeDescription="Create a new document." ma:contentTypeScope="" ma:versionID="246f16d1683dd71cdf2541bd8631bafa">
  <xsd:schema xmlns:xsd="http://www.w3.org/2001/XMLSchema" xmlns:xs="http://www.w3.org/2001/XMLSchema" xmlns:p="http://schemas.microsoft.com/office/2006/metadata/properties" xmlns:ns1="http://schemas.microsoft.com/sharepoint/v3" xmlns:ns2="456539ab-cbcd-42af-bec1-5845d164726a" xmlns:ns3="9c16dc54-5a24-4afd-a61c-664ec7eab416" targetNamespace="http://schemas.microsoft.com/office/2006/metadata/properties" ma:root="true" ma:fieldsID="b391a4ae43747e9e652674999b638ab6" ns1:_="" ns2:_="" ns3:_="">
    <xsd:import namespace="http://schemas.microsoft.com/sharepoint/v3"/>
    <xsd:import namespace="456539ab-cbcd-42af-bec1-5845d164726a"/>
    <xsd:import namespace="9c16dc54-5a24-4afd-a61c-664ec7eab416"/>
    <xsd:element name="properties">
      <xsd:complexType>
        <xsd:sequence>
          <xsd:element name="documentManagement">
            <xsd:complexType>
              <xsd:all>
                <xsd:element ref="ns2:Format" minOccurs="0"/>
                <xsd:element ref="ns1:RoutingRuleDescription" minOccurs="0"/>
                <xsd:element ref="ns2:Category" minOccurs="0"/>
                <xsd:element ref="ns2:Sub_x0020_Category" minOccurs="0"/>
                <xsd:element ref="ns2:Department" minOccurs="0"/>
                <xsd:element ref="ns2:Form_x0020_No_x0020_Sort" minOccurs="0"/>
                <xsd:element ref="ns2:Description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5" nillable="true" ma:displayName="DescriptionREMOVETHIS"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6539ab-cbcd-42af-bec1-5845d164726a" elementFormDefault="qualified">
    <xsd:import namespace="http://schemas.microsoft.com/office/2006/documentManagement/types"/>
    <xsd:import namespace="http://schemas.microsoft.com/office/infopath/2007/PartnerControls"/>
    <xsd:element name="Format" ma:index="4" nillable="true" ma:displayName="Format" ma:default="BLANK" ma:format="Dropdown" ma:internalName="Format" ma:readOnly="false">
      <xsd:simpleType>
        <xsd:restriction base="dms:Choice">
          <xsd:enumeration value="Amgraf"/>
          <xsd:enumeration value="PDF"/>
          <xsd:enumeration value="Word"/>
          <xsd:enumeration value="Excel"/>
          <xsd:enumeration value="HTML"/>
          <xsd:enumeration value="BLANK"/>
        </xsd:restriction>
      </xsd:simpleType>
    </xsd:element>
    <xsd:element name="Category" ma:index="6" nillable="true" ma:displayName="Category" ma:internalName="Category" ma:readOnly="false">
      <xsd:simpleType>
        <xsd:restriction base="dms:Text">
          <xsd:maxLength value="255"/>
        </xsd:restriction>
      </xsd:simpleType>
    </xsd:element>
    <xsd:element name="Sub_x0020_Category" ma:index="7" nillable="true" ma:displayName="Sub Category" ma:internalName="Sub_x0020_Category" ma:readOnly="false">
      <xsd:simpleType>
        <xsd:restriction base="dms:Text">
          <xsd:maxLength value="255"/>
        </xsd:restriction>
      </xsd:simpleType>
    </xsd:element>
    <xsd:element name="Department" ma:index="8" nillable="true" ma:displayName="Department" ma:list="{fed5486f-9bc2-4f97-a184-cd6ee218fff2}" ma:internalName="Departm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Form_x0020_No_x0020_Sort" ma:index="9" nillable="true" ma:displayName="Form No Sort" ma:internalName="Form_x0020_No_x0020_Sort" ma:readOnly="false">
      <xsd:simpleType>
        <xsd:restriction base="dms:Text">
          <xsd:maxLength value="255"/>
        </xsd:restriction>
      </xsd:simpleType>
    </xsd:element>
    <xsd:element name="Description0" ma:index="10"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 xmlns="456539ab-cbcd-42af-bec1-5845d164726a" xsi:nil="true"/>
    <Description0 xmlns="456539ab-cbcd-42af-bec1-5845d164726a" xsi:nil="true"/>
    <RoutingRuleDescription xmlns="http://schemas.microsoft.com/sharepoint/v3">Excel</RoutingRuleDescription>
    <Form_x0020_No_x0020_Sort xmlns="456539ab-cbcd-42af-bec1-5845d164726a">TC 62-203</Form_x0020_No_x0020_Sort>
    <Department xmlns="456539ab-cbcd-42af-bec1-5845d164726a">
      <Value>28</Value>
    </Department>
    <Sub_x0020_Category xmlns="456539ab-cbcd-42af-bec1-5845d164726a" xsi:nil="true"/>
    <Format xmlns="456539ab-cbcd-42af-bec1-5845d164726a">Excel</Forma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6D73B8-4FA4-4CFF-ADA6-57A2436978C0}"/>
</file>

<file path=customXml/itemProps2.xml><?xml version="1.0" encoding="utf-8"?>
<ds:datastoreItem xmlns:ds="http://schemas.openxmlformats.org/officeDocument/2006/customXml" ds:itemID="{11BFACAE-3DA3-4229-B4A0-4CEA0390C3F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456539ab-cbcd-42af-bec1-5845d164726a"/>
    <ds:schemaRef ds:uri="http://www.w3.org/XML/1998/namespace"/>
  </ds:schemaRefs>
</ds:datastoreItem>
</file>

<file path=customXml/itemProps3.xml><?xml version="1.0" encoding="utf-8"?>
<ds:datastoreItem xmlns:ds="http://schemas.openxmlformats.org/officeDocument/2006/customXml" ds:itemID="{24825756-47A0-407D-BE87-D71DF4CB53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DETAILS</vt:lpstr>
      <vt:lpstr>CALC</vt:lpstr>
      <vt:lpstr>SUMMARY!Print_Titles</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Right of Way Cost Estimate</dc:title>
  <dc:creator>Tony Moore</dc:creator>
  <cp:lastModifiedBy>Jasper, Kim A (KYTC)</cp:lastModifiedBy>
  <cp:lastPrinted>2019-03-05T14:58:16Z</cp:lastPrinted>
  <dcterms:created xsi:type="dcterms:W3CDTF">2013-11-20T15:38:47Z</dcterms:created>
  <dcterms:modified xsi:type="dcterms:W3CDTF">2022-10-03T15:06:10Z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0x01010072E40A5757A9AA45877022869EED7E4B</vt:lpwstr>
  </property>
</Properties>
</file>