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ris.noble\Desktop\Calibration Sheets\"/>
    </mc:Choice>
  </mc:AlternateContent>
  <bookViews>
    <workbookView xWindow="1170" yWindow="0" windowWidth="28800" windowHeight="12300"/>
  </bookViews>
  <sheets>
    <sheet name="CALIBRATION DATA" sheetId="1" r:id="rId1"/>
    <sheet name="GRAPH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0" i="1" l="1"/>
  <c r="E63" i="1"/>
  <c r="E48" i="1"/>
  <c r="D14" i="1"/>
  <c r="D13" i="1"/>
  <c r="G13" i="1"/>
  <c r="H17" i="1" l="1"/>
  <c r="G14" i="1" l="1"/>
  <c r="I14" i="1" s="1"/>
  <c r="D12" i="1"/>
  <c r="D17" i="1" s="1"/>
  <c r="J17" i="1" s="1"/>
  <c r="C114" i="1" s="1"/>
  <c r="J114" i="1" s="1"/>
  <c r="C5" i="3" s="1"/>
  <c r="G12" i="1"/>
  <c r="I13" i="1"/>
  <c r="F92" i="1"/>
  <c r="I92" i="1"/>
  <c r="I94" i="1"/>
  <c r="I93" i="1"/>
  <c r="F94" i="1"/>
  <c r="F93" i="1"/>
  <c r="F80" i="1"/>
  <c r="J80" i="1" s="1"/>
  <c r="F79" i="1"/>
  <c r="I79" i="1"/>
  <c r="I78" i="1"/>
  <c r="F78" i="1"/>
  <c r="F56" i="1"/>
  <c r="I56" i="1"/>
  <c r="I58" i="1"/>
  <c r="I57" i="1"/>
  <c r="F58" i="1"/>
  <c r="F57" i="1"/>
  <c r="F42" i="1"/>
  <c r="I42" i="1"/>
  <c r="I43" i="1"/>
  <c r="I41" i="1"/>
  <c r="I28" i="1"/>
  <c r="I27" i="1"/>
  <c r="J27" i="1" s="1"/>
  <c r="I26" i="1"/>
  <c r="F26" i="1"/>
  <c r="F43" i="1"/>
  <c r="F41" i="1"/>
  <c r="F28" i="1"/>
  <c r="F27" i="1"/>
  <c r="J13" i="1"/>
  <c r="J94" i="1" l="1"/>
  <c r="J93" i="1"/>
  <c r="J92" i="1"/>
  <c r="J79" i="1"/>
  <c r="J78" i="1"/>
  <c r="J58" i="1"/>
  <c r="J57" i="1"/>
  <c r="J56" i="1"/>
  <c r="J43" i="1"/>
  <c r="J42" i="1"/>
  <c r="J41" i="1"/>
  <c r="J28" i="1"/>
  <c r="J26" i="1"/>
  <c r="J14" i="1"/>
  <c r="G17" i="1"/>
  <c r="I12" i="1"/>
  <c r="I17" i="1" s="1"/>
  <c r="K13" i="1" s="1"/>
  <c r="M8" i="3"/>
  <c r="M6" i="3"/>
  <c r="L6" i="3"/>
  <c r="D5" i="3"/>
  <c r="J12" i="1"/>
  <c r="J97" i="1" l="1"/>
  <c r="K93" i="1" s="1"/>
  <c r="J83" i="1"/>
  <c r="K80" i="1" s="1"/>
  <c r="J61" i="1"/>
  <c r="K56" i="1" s="1"/>
  <c r="J46" i="1"/>
  <c r="K43" i="1" s="1"/>
  <c r="K42" i="1"/>
  <c r="J31" i="1"/>
  <c r="K32" i="1" s="1"/>
  <c r="C2" i="3" s="1"/>
  <c r="K14" i="1"/>
  <c r="K12" i="1"/>
  <c r="M9" i="3"/>
  <c r="B5" i="3"/>
  <c r="M7" i="3"/>
  <c r="L9" i="3"/>
  <c r="K92" i="1" l="1"/>
  <c r="K94" i="1"/>
  <c r="K79" i="1"/>
  <c r="K78" i="1"/>
  <c r="K58" i="1"/>
  <c r="K63" i="1"/>
  <c r="C4" i="3" s="1"/>
  <c r="K57" i="1"/>
  <c r="K41" i="1"/>
  <c r="K48" i="1"/>
  <c r="C3" i="3" s="1"/>
  <c r="K28" i="1"/>
  <c r="K27" i="1"/>
  <c r="K26" i="1"/>
</calcChain>
</file>

<file path=xl/sharedStrings.xml><?xml version="1.0" encoding="utf-8"?>
<sst xmlns="http://schemas.openxmlformats.org/spreadsheetml/2006/main" count="275" uniqueCount="97">
  <si>
    <t>Microsurfacing Calibration Work Sheets</t>
  </si>
  <si>
    <t>Unit No.</t>
  </si>
  <si>
    <t>Date</t>
  </si>
  <si>
    <t>RPM</t>
  </si>
  <si>
    <t>I.  Emulsion Calibration</t>
  </si>
  <si>
    <t>A</t>
  </si>
  <si>
    <t>B</t>
  </si>
  <si>
    <t>C</t>
  </si>
  <si>
    <t>D</t>
  </si>
  <si>
    <t>E</t>
  </si>
  <si>
    <t>F</t>
  </si>
  <si>
    <t>Starting</t>
  </si>
  <si>
    <t>Weight</t>
  </si>
  <si>
    <t xml:space="preserve">Ending </t>
  </si>
  <si>
    <t>Emulsion</t>
  </si>
  <si>
    <t>Net</t>
  </si>
  <si>
    <t>Count</t>
  </si>
  <si>
    <t>Aggregate</t>
  </si>
  <si>
    <t>G</t>
  </si>
  <si>
    <t>lbs per</t>
  </si>
  <si>
    <t>Emul Count</t>
  </si>
  <si>
    <t>lbs per Agg</t>
  </si>
  <si>
    <t>Within 2%</t>
  </si>
  <si>
    <t>Error Count for</t>
  </si>
  <si>
    <t>H</t>
  </si>
  <si>
    <t>I</t>
  </si>
  <si>
    <t>J</t>
  </si>
  <si>
    <r>
      <t xml:space="preserve">(C </t>
    </r>
    <r>
      <rPr>
        <sz val="11"/>
        <color theme="1"/>
        <rFont val="Calibri"/>
        <family val="2"/>
      </rPr>
      <t>÷ F)</t>
    </r>
  </si>
  <si>
    <r>
      <t xml:space="preserve">(C </t>
    </r>
    <r>
      <rPr>
        <sz val="11"/>
        <color theme="1"/>
        <rFont val="Calibri"/>
        <family val="2"/>
      </rPr>
      <t>÷ G)</t>
    </r>
  </si>
  <si>
    <t>Trial</t>
  </si>
  <si>
    <t>Average</t>
  </si>
  <si>
    <t>II.  Aggregate Calibration</t>
  </si>
  <si>
    <r>
      <t xml:space="preserve"> + 1.00 = Moisture Factor</t>
    </r>
    <r>
      <rPr>
        <sz val="11"/>
        <color theme="1"/>
        <rFont val="Calibri"/>
        <family val="2"/>
      </rPr>
      <t>¹</t>
    </r>
  </si>
  <si>
    <t xml:space="preserve">% Moisture in Agg. In Decimal </t>
  </si>
  <si>
    <t>Agg. Gate</t>
  </si>
  <si>
    <t>Ending</t>
  </si>
  <si>
    <t>Number of</t>
  </si>
  <si>
    <t>Setting</t>
  </si>
  <si>
    <t>Lbs per Agg</t>
  </si>
  <si>
    <t>Error count</t>
  </si>
  <si>
    <t>inches</t>
  </si>
  <si>
    <t>Counts</t>
  </si>
  <si>
    <r>
      <t>(C</t>
    </r>
    <r>
      <rPr>
        <sz val="11"/>
        <color theme="1"/>
        <rFont val="Calibri"/>
        <family val="2"/>
      </rPr>
      <t>÷F)</t>
    </r>
  </si>
  <si>
    <r>
      <t>((C-G</t>
    </r>
    <r>
      <rPr>
        <sz val="11"/>
        <color theme="1"/>
        <rFont val="Calibri"/>
        <family val="2"/>
      </rPr>
      <t>₁)÷G₁)×100</t>
    </r>
  </si>
  <si>
    <r>
      <t>(G</t>
    </r>
    <r>
      <rPr>
        <sz val="11"/>
        <color theme="1"/>
        <rFont val="Calibri"/>
        <family val="2"/>
      </rPr>
      <t>₁)</t>
    </r>
  </si>
  <si>
    <t>Page 1</t>
  </si>
  <si>
    <r>
      <t>(H</t>
    </r>
    <r>
      <rPr>
        <sz val="11"/>
        <color theme="1"/>
        <rFont val="Calibri"/>
        <family val="2"/>
      </rPr>
      <t>₁)</t>
    </r>
  </si>
  <si>
    <r>
      <t>(G</t>
    </r>
    <r>
      <rPr>
        <sz val="11"/>
        <color theme="1"/>
        <rFont val="Calibri"/>
        <family val="2"/>
      </rPr>
      <t>₂)</t>
    </r>
  </si>
  <si>
    <r>
      <t>((C-G</t>
    </r>
    <r>
      <rPr>
        <sz val="11"/>
        <color theme="1"/>
        <rFont val="Calibri"/>
        <family val="2"/>
      </rPr>
      <t>₂)÷G₂)×100</t>
    </r>
  </si>
  <si>
    <r>
      <t>Average Agg. Wt. per Agg. Count (G</t>
    </r>
    <r>
      <rPr>
        <sz val="11"/>
        <color theme="1"/>
        <rFont val="Calibri"/>
        <family val="2"/>
      </rPr>
      <t>₁)</t>
    </r>
  </si>
  <si>
    <r>
      <t>Average Agg. Wt. per Agg. Count (G</t>
    </r>
    <r>
      <rPr>
        <sz val="11"/>
        <color theme="1"/>
        <rFont val="Calibri"/>
        <family val="2"/>
      </rPr>
      <t>₂)</t>
    </r>
  </si>
  <si>
    <r>
      <t xml:space="preserve">   ÷  Moisture Factor¹  </t>
    </r>
    <r>
      <rPr>
        <u/>
        <sz val="11"/>
        <color theme="1"/>
        <rFont val="Calibri"/>
        <family val="2"/>
      </rPr>
      <t xml:space="preserve">                            </t>
    </r>
    <r>
      <rPr>
        <sz val="11"/>
        <color theme="1"/>
        <rFont val="Calibri"/>
        <family val="2"/>
      </rPr>
      <t>=   Dry Agg. Wt./Agg. Count (Y₁)</t>
    </r>
  </si>
  <si>
    <r>
      <t xml:space="preserve">÷  Moisture Factor¹  </t>
    </r>
    <r>
      <rPr>
        <u/>
        <sz val="11"/>
        <color theme="1"/>
        <rFont val="Calibri"/>
        <family val="2"/>
      </rPr>
      <t xml:space="preserve">                             </t>
    </r>
    <r>
      <rPr>
        <sz val="11"/>
        <color theme="1"/>
        <rFont val="Calibri"/>
        <family val="2"/>
      </rPr>
      <t xml:space="preserve"> =   Dry Agg. Wt./Agg. Count (Y₂)</t>
    </r>
  </si>
  <si>
    <r>
      <t>((C-G</t>
    </r>
    <r>
      <rPr>
        <sz val="11"/>
        <color theme="1"/>
        <rFont val="Calibri"/>
        <family val="2"/>
      </rPr>
      <t>₃)÷G₃)×100</t>
    </r>
  </si>
  <si>
    <r>
      <t>(G</t>
    </r>
    <r>
      <rPr>
        <sz val="11"/>
        <color theme="1"/>
        <rFont val="Calibri"/>
        <family val="2"/>
      </rPr>
      <t>₃)</t>
    </r>
  </si>
  <si>
    <r>
      <t xml:space="preserve">÷  Moisture Factor¹  </t>
    </r>
    <r>
      <rPr>
        <u/>
        <sz val="11"/>
        <color theme="1"/>
        <rFont val="Calibri"/>
        <family val="2"/>
      </rPr>
      <t xml:space="preserve">                             </t>
    </r>
    <r>
      <rPr>
        <sz val="11"/>
        <color theme="1"/>
        <rFont val="Calibri"/>
        <family val="2"/>
      </rPr>
      <t xml:space="preserve"> =   Dry Agg. Wt./Agg. Count (Y₃)</t>
    </r>
  </si>
  <si>
    <t>Page 2</t>
  </si>
  <si>
    <t>III.   Cement Calibration</t>
  </si>
  <si>
    <t>Cement</t>
  </si>
  <si>
    <t>Start</t>
  </si>
  <si>
    <t>End</t>
  </si>
  <si>
    <t xml:space="preserve">Cement </t>
  </si>
  <si>
    <t>Lbs per Cem.</t>
  </si>
  <si>
    <t>IV.  Water Calibration</t>
  </si>
  <si>
    <t>Water</t>
  </si>
  <si>
    <t>Gallons</t>
  </si>
  <si>
    <t>Gal per Gal</t>
  </si>
  <si>
    <t>Reading</t>
  </si>
  <si>
    <t>Page 3</t>
  </si>
  <si>
    <t>Minimum of 50 Aggregate Counts</t>
  </si>
  <si>
    <t>(S)</t>
  </si>
  <si>
    <t xml:space="preserve">line to connect the three points. </t>
  </si>
  <si>
    <t xml:space="preserve">From the mix design obtain the percent of emulsion that will be used for the mixture.  On the vertical axis draw a horizontal line from </t>
  </si>
  <si>
    <t>the value calculated from the average weight of emulsion per emulsion count that was determined during the emulsion</t>
  </si>
  <si>
    <t>(P)</t>
  </si>
  <si>
    <t>Page 4</t>
  </si>
  <si>
    <t xml:space="preserve">Determine the gate setting that will be used by plotting a graph.  The vertical axis will be scaled and labeled as the Dry Aggregate </t>
  </si>
  <si>
    <t>gate settings that was used during calibration along with the corresponding dry aggregate weight per aggregate count.  Draw a straight</t>
  </si>
  <si>
    <t>Once the horizontal line touches the straight line, draw a vertical line down to determine the aggregate gate setting that will be used.</t>
  </si>
  <si>
    <t>(E - D)</t>
  </si>
  <si>
    <t>(B - A)</t>
  </si>
  <si>
    <t xml:space="preserve">Weight per Aggregate Count and the horizontal axis is the gate setting.  Plot three points on the graph by using the different </t>
  </si>
  <si>
    <r>
      <t>calibration and is labeled as Average (S</t>
    </r>
    <r>
      <rPr>
        <sz val="11"/>
        <color theme="1"/>
        <rFont val="Calibri"/>
        <family val="2"/>
      </rPr>
      <t>) divided by the emulsion percentage from the mix design in decimal form.</t>
    </r>
  </si>
  <si>
    <r>
      <t>((H-H</t>
    </r>
    <r>
      <rPr>
        <sz val="11"/>
        <color theme="1"/>
        <rFont val="Calibri"/>
        <family val="2"/>
      </rPr>
      <t>₁)÷H₁)×100</t>
    </r>
  </si>
  <si>
    <t xml:space="preserve"> </t>
  </si>
  <si>
    <t xml:space="preserve">       (I)</t>
  </si>
  <si>
    <t xml:space="preserve">Emulsion </t>
  </si>
  <si>
    <t xml:space="preserve">Average </t>
  </si>
  <si>
    <t>Ag Count</t>
  </si>
  <si>
    <t>(I)</t>
  </si>
  <si>
    <t xml:space="preserve">%Emulsionper design </t>
  </si>
  <si>
    <t>Emulsion P.C.</t>
  </si>
  <si>
    <t>I/P</t>
  </si>
  <si>
    <t>X's</t>
  </si>
  <si>
    <t>Y's</t>
  </si>
  <si>
    <t>DRY AGG WEIGHT</t>
  </si>
  <si>
    <t>GATE SETTING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</si>
</sst>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#,##0.000_);\(#,##0.0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right"/>
    </xf>
    <xf numFmtId="0" fontId="0" fillId="0" borderId="1" xfId="0" applyFont="1" applyBorder="1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/>
    <xf numFmtId="0" fontId="0" fillId="2" borderId="2" xfId="0" applyFill="1" applyBorder="1"/>
    <xf numFmtId="0" fontId="2" fillId="0" borderId="0" xfId="0" applyFont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/>
    <xf numFmtId="14" fontId="0" fillId="0" borderId="1" xfId="0" applyNumberFormat="1" applyBorder="1"/>
    <xf numFmtId="0" fontId="0" fillId="3" borderId="0" xfId="0" applyFill="1"/>
    <xf numFmtId="0" fontId="0" fillId="0" borderId="0" xfId="0" applyAlignment="1">
      <alignment wrapText="1"/>
    </xf>
    <xf numFmtId="164" fontId="0" fillId="0" borderId="0" xfId="1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GATE SETTING CHART</a:t>
            </a:r>
          </a:p>
        </c:rich>
      </c:tx>
      <c:layout>
        <c:manualLayout>
          <c:xMode val="edge"/>
          <c:yMode val="edge"/>
          <c:x val="0.41814158646835814"/>
          <c:y val="2.04499010434119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04118235220598"/>
          <c:y val="7.3810945273631842E-2"/>
          <c:w val="0.85987553639128445"/>
          <c:h val="0.79726531685511437"/>
        </c:manualLayout>
      </c:layout>
      <c:scatterChart>
        <c:scatterStyle val="lineMarker"/>
        <c:varyColors val="0"/>
        <c:ser>
          <c:idx val="0"/>
          <c:order val="0"/>
          <c:tx>
            <c:v>Gate Setting in Inches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GRAPH!$B$2:$B$4</c:f>
              <c:numCache>
                <c:formatCode>#,##0.000_);\(#,##0.000\)</c:formatCode>
                <c:ptCount val="3"/>
                <c:pt idx="0">
                  <c:v>3</c:v>
                </c:pt>
                <c:pt idx="1">
                  <c:v>4</c:v>
                </c:pt>
                <c:pt idx="2">
                  <c:v>5</c:v>
                </c:pt>
              </c:numCache>
            </c:numRef>
          </c:xVal>
          <c:yVal>
            <c:numRef>
              <c:f>GRAPH!$C$2:$C$4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3B-4080-9EF5-FEA770899A59}"/>
            </c:ext>
          </c:extLst>
        </c:ser>
        <c:ser>
          <c:idx val="1"/>
          <c:order val="1"/>
          <c:tx>
            <c:v>in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GRAPH!$L$7:$M$7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GRAPH!$L$6:$M$6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73B-4080-9EF5-FEA770899A59}"/>
            </c:ext>
          </c:extLst>
        </c:ser>
        <c:ser>
          <c:idx val="2"/>
          <c:order val="2"/>
          <c:tx>
            <c:v>out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3B-4080-9EF5-FEA770899A5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3CB3959-0120-48AE-BCC2-D1BAE02EFEE9}" type="XVALUE">
                      <a:rPr lang="en-US" sz="1400"/>
                      <a:pPr/>
                      <a:t>[X VALUE]</a:t>
                    </a:fld>
                    <a:r>
                      <a:rPr lang="en-US" sz="1400" baseline="0"/>
                      <a:t>, </a:t>
                    </a:r>
                    <a:fld id="{4E6D2089-2DDE-4F29-B75D-B69EC1D98C6A}" type="YVALUE">
                      <a:rPr lang="en-US" sz="1400" baseline="0"/>
                      <a:pPr/>
                      <a:t>[Y VALUE]</a:t>
                    </a:fld>
                    <a:endParaRPr lang="en-US" sz="1400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73B-4080-9EF5-FEA770899A5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GRAPH!$L$9:$M$9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GRAPH!$L$8:$M$8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73B-4080-9EF5-FEA770899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430104"/>
        <c:axId val="363429120"/>
      </c:scatterChart>
      <c:valAx>
        <c:axId val="363430104"/>
        <c:scaling>
          <c:orientation val="minMax"/>
          <c:max val="6.5"/>
          <c:min val="2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GATE SETTING IN INCHES</a:t>
                </a:r>
              </a:p>
            </c:rich>
          </c:tx>
          <c:layout>
            <c:manualLayout>
              <c:xMode val="edge"/>
              <c:yMode val="edge"/>
              <c:x val="0.34469191351081113"/>
              <c:y val="0.916637669136381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0_);\(#,##0.0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429120"/>
        <c:crosses val="autoZero"/>
        <c:crossBetween val="midCat"/>
      </c:valAx>
      <c:valAx>
        <c:axId val="363429120"/>
        <c:scaling>
          <c:orientation val="minMax"/>
          <c:max val="1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0" i="0" u="none" strike="noStrike" baseline="0">
                    <a:effectLst/>
                  </a:rPr>
                  <a:t>Dry Aggregate Weight per Aggregate Count</a:t>
                </a:r>
                <a:r>
                  <a:rPr lang="en-US" sz="2000" b="0" i="0" u="none" strike="noStrike" baseline="0"/>
                  <a:t> 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2.8829313002541348E-2"/>
              <c:y val="0.103631919144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43010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</xdr:row>
      <xdr:rowOff>114301</xdr:rowOff>
    </xdr:from>
    <xdr:to>
      <xdr:col>21</xdr:col>
      <xdr:colOff>57150</xdr:colOff>
      <xdr:row>34</xdr:row>
      <xdr:rowOff>38100</xdr:rowOff>
    </xdr:to>
    <xdr:graphicFrame macro="">
      <xdr:nvGraphicFramePr>
        <xdr:cNvPr id="2" name="Chart 1" title="dfsfad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tabSelected="1" topLeftCell="A6" workbookViewId="0">
      <selection activeCell="I3" sqref="I3"/>
    </sheetView>
  </sheetViews>
  <sheetFormatPr defaultRowHeight="14.5" x14ac:dyDescent="0.35"/>
  <cols>
    <col min="1" max="1" width="7.7265625" customWidth="1"/>
    <col min="2" max="3" width="9.7265625" customWidth="1"/>
    <col min="4" max="7" width="10.7265625" customWidth="1"/>
    <col min="8" max="8" width="9.7265625" customWidth="1"/>
    <col min="9" max="9" width="12.7265625" customWidth="1"/>
    <col min="10" max="11" width="13.7265625" customWidth="1"/>
  </cols>
  <sheetData>
    <row r="1" spans="1:11" x14ac:dyDescent="0.3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x14ac:dyDescent="0.3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1" x14ac:dyDescent="0.35">
      <c r="B3" s="1" t="s">
        <v>1</v>
      </c>
      <c r="C3" s="2"/>
      <c r="D3" s="2"/>
      <c r="H3" s="1" t="s">
        <v>2</v>
      </c>
      <c r="I3" s="29"/>
      <c r="J3" s="3"/>
    </row>
    <row r="4" spans="1:11" x14ac:dyDescent="0.35">
      <c r="E4" s="1" t="s">
        <v>3</v>
      </c>
      <c r="F4" s="3"/>
      <c r="G4" s="3"/>
    </row>
    <row r="5" spans="1:11" x14ac:dyDescent="0.35">
      <c r="A5" s="4" t="s">
        <v>4</v>
      </c>
    </row>
    <row r="6" spans="1:11" x14ac:dyDescent="0.35">
      <c r="B6" t="s">
        <v>69</v>
      </c>
    </row>
    <row r="7" spans="1:11" x14ac:dyDescent="0.35">
      <c r="A7" s="10"/>
      <c r="B7" s="14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18</v>
      </c>
      <c r="I7" s="13" t="s">
        <v>24</v>
      </c>
      <c r="J7" s="13" t="s">
        <v>25</v>
      </c>
      <c r="K7" s="13" t="s">
        <v>26</v>
      </c>
    </row>
    <row r="8" spans="1:11" x14ac:dyDescent="0.35">
      <c r="A8" s="11" t="s">
        <v>29</v>
      </c>
      <c r="B8" s="15" t="s">
        <v>11</v>
      </c>
      <c r="C8" s="10" t="s">
        <v>13</v>
      </c>
      <c r="D8" s="10" t="s">
        <v>15</v>
      </c>
      <c r="E8" s="10" t="s">
        <v>11</v>
      </c>
      <c r="F8" s="10" t="s">
        <v>13</v>
      </c>
      <c r="G8" s="11" t="s">
        <v>15</v>
      </c>
      <c r="H8" s="10" t="s">
        <v>17</v>
      </c>
      <c r="I8" s="10" t="s">
        <v>14</v>
      </c>
      <c r="J8" s="10" t="s">
        <v>14</v>
      </c>
      <c r="K8" s="10" t="s">
        <v>22</v>
      </c>
    </row>
    <row r="9" spans="1:11" x14ac:dyDescent="0.35">
      <c r="A9" s="11"/>
      <c r="B9" s="16" t="s">
        <v>12</v>
      </c>
      <c r="C9" s="11" t="s">
        <v>14</v>
      </c>
      <c r="D9" s="11" t="s">
        <v>14</v>
      </c>
      <c r="E9" s="11" t="s">
        <v>14</v>
      </c>
      <c r="F9" s="11" t="s">
        <v>14</v>
      </c>
      <c r="G9" s="11" t="s">
        <v>14</v>
      </c>
      <c r="H9" s="11" t="s">
        <v>16</v>
      </c>
      <c r="I9" s="11" t="s">
        <v>19</v>
      </c>
      <c r="J9" s="11" t="s">
        <v>21</v>
      </c>
      <c r="K9" s="11" t="s">
        <v>23</v>
      </c>
    </row>
    <row r="10" spans="1:11" x14ac:dyDescent="0.35">
      <c r="A10" s="11"/>
      <c r="B10" s="17"/>
      <c r="C10" s="18" t="s">
        <v>12</v>
      </c>
      <c r="D10" s="18" t="s">
        <v>12</v>
      </c>
      <c r="E10" s="18" t="s">
        <v>16</v>
      </c>
      <c r="F10" s="18" t="s">
        <v>16</v>
      </c>
      <c r="G10" s="18" t="s">
        <v>16</v>
      </c>
      <c r="H10" s="18"/>
      <c r="I10" s="18" t="s">
        <v>20</v>
      </c>
      <c r="J10" s="18" t="s">
        <v>16</v>
      </c>
      <c r="K10" s="18" t="s">
        <v>14</v>
      </c>
    </row>
    <row r="11" spans="1:11" x14ac:dyDescent="0.35">
      <c r="A11" s="12"/>
      <c r="B11" s="19"/>
      <c r="C11" s="20"/>
      <c r="D11" s="13" t="s">
        <v>80</v>
      </c>
      <c r="E11" s="20"/>
      <c r="F11" s="20"/>
      <c r="G11" s="13" t="s">
        <v>79</v>
      </c>
      <c r="H11" s="20"/>
      <c r="I11" s="13" t="s">
        <v>27</v>
      </c>
      <c r="J11" s="13" t="s">
        <v>28</v>
      </c>
      <c r="K11" s="13" t="s">
        <v>83</v>
      </c>
    </row>
    <row r="12" spans="1:11" x14ac:dyDescent="0.35">
      <c r="A12" s="13">
        <v>1</v>
      </c>
      <c r="B12" s="8"/>
      <c r="C12" s="8"/>
      <c r="D12" s="8">
        <f>C12-B12</f>
        <v>0</v>
      </c>
      <c r="E12" s="8"/>
      <c r="F12" s="8"/>
      <c r="G12" s="8">
        <f>F12-E12</f>
        <v>0</v>
      </c>
      <c r="H12" s="8"/>
      <c r="I12" s="8" t="e">
        <f>D12/G12</f>
        <v>#DIV/0!</v>
      </c>
      <c r="J12" s="8" t="e">
        <f>D12/G12</f>
        <v>#DIV/0!</v>
      </c>
      <c r="K12" s="8" t="e">
        <f>ROUND(ABS((I12-$I$17)/$I$17)*100,1)</f>
        <v>#DIV/0!</v>
      </c>
    </row>
    <row r="13" spans="1:11" x14ac:dyDescent="0.35">
      <c r="A13" s="13">
        <v>2</v>
      </c>
      <c r="B13" s="8"/>
      <c r="C13" s="8"/>
      <c r="D13" s="8">
        <f>C13-B13</f>
        <v>0</v>
      </c>
      <c r="E13" s="8"/>
      <c r="F13" s="8"/>
      <c r="G13" s="8">
        <f>F13-E13</f>
        <v>0</v>
      </c>
      <c r="H13" s="8"/>
      <c r="I13" s="8" t="e">
        <f>D13/G13</f>
        <v>#DIV/0!</v>
      </c>
      <c r="J13" s="8" t="e">
        <f>D13/G13</f>
        <v>#DIV/0!</v>
      </c>
      <c r="K13" s="8" t="e">
        <f>ROUND(ABS((I13-$I$17)/$I$17)*100,1)</f>
        <v>#DIV/0!</v>
      </c>
    </row>
    <row r="14" spans="1:11" x14ac:dyDescent="0.35">
      <c r="A14" s="13">
        <v>3</v>
      </c>
      <c r="B14" s="8"/>
      <c r="C14" s="8"/>
      <c r="D14" s="8">
        <f>C14-B14</f>
        <v>0</v>
      </c>
      <c r="E14" s="8"/>
      <c r="F14" s="8"/>
      <c r="G14" s="8">
        <f>F14-E14</f>
        <v>0</v>
      </c>
      <c r="H14" s="8"/>
      <c r="I14" s="8" t="e">
        <f>D14/G14</f>
        <v>#DIV/0!</v>
      </c>
      <c r="J14" s="8" t="e">
        <f>D14/G14</f>
        <v>#DIV/0!</v>
      </c>
      <c r="K14" s="8" t="e">
        <f>ROUND(ABS((I14-$I$17)/$I$17)*100,1)</f>
        <v>#DIV/0!</v>
      </c>
    </row>
    <row r="15" spans="1:11" x14ac:dyDescent="0.35">
      <c r="D15" s="30" t="s">
        <v>30</v>
      </c>
      <c r="G15" s="10" t="s">
        <v>30</v>
      </c>
      <c r="H15" s="30" t="s">
        <v>87</v>
      </c>
      <c r="I15" s="10" t="s">
        <v>30</v>
      </c>
      <c r="J15" s="30" t="s">
        <v>30</v>
      </c>
    </row>
    <row r="16" spans="1:11" x14ac:dyDescent="0.35">
      <c r="D16" s="30" t="s">
        <v>86</v>
      </c>
      <c r="E16" t="s">
        <v>84</v>
      </c>
      <c r="G16" s="18" t="s">
        <v>70</v>
      </c>
      <c r="H16" s="30" t="s">
        <v>88</v>
      </c>
      <c r="I16" s="18" t="s">
        <v>46</v>
      </c>
      <c r="J16" s="30" t="s">
        <v>85</v>
      </c>
    </row>
    <row r="17" spans="1:14" x14ac:dyDescent="0.35">
      <c r="D17" s="8">
        <f>(D12+D13+D14)/3</f>
        <v>0</v>
      </c>
      <c r="G17" s="8">
        <f>(G12+G13+G14)/3</f>
        <v>0</v>
      </c>
      <c r="H17" s="8">
        <f>(H12+H13+H14)/3</f>
        <v>0</v>
      </c>
      <c r="I17" s="8" t="e">
        <f>AVERAGE(I12:I14)</f>
        <v>#DIV/0!</v>
      </c>
      <c r="J17" s="8" t="e">
        <f>D17/H17</f>
        <v>#DIV/0!</v>
      </c>
    </row>
    <row r="18" spans="1:14" x14ac:dyDescent="0.35">
      <c r="A18" s="4" t="s">
        <v>31</v>
      </c>
      <c r="N18" s="7"/>
    </row>
    <row r="19" spans="1:14" x14ac:dyDescent="0.35">
      <c r="A19" s="21" t="s">
        <v>33</v>
      </c>
      <c r="D19" s="3"/>
      <c r="E19" t="s">
        <v>32</v>
      </c>
      <c r="G19" s="3"/>
      <c r="N19" s="7"/>
    </row>
    <row r="20" spans="1:14" x14ac:dyDescent="0.35">
      <c r="N20" s="9"/>
    </row>
    <row r="21" spans="1:14" x14ac:dyDescent="0.35">
      <c r="C21" s="10"/>
      <c r="D21" s="10" t="s">
        <v>5</v>
      </c>
      <c r="E21" s="10" t="s">
        <v>6</v>
      </c>
      <c r="F21" s="22" t="s">
        <v>7</v>
      </c>
      <c r="G21" s="13" t="s">
        <v>8</v>
      </c>
      <c r="H21" s="13" t="s">
        <v>9</v>
      </c>
      <c r="I21" s="10" t="s">
        <v>10</v>
      </c>
      <c r="J21" s="10" t="s">
        <v>18</v>
      </c>
      <c r="K21" s="10" t="s">
        <v>24</v>
      </c>
    </row>
    <row r="22" spans="1:14" x14ac:dyDescent="0.35">
      <c r="C22" s="10" t="s">
        <v>34</v>
      </c>
      <c r="D22" s="10" t="s">
        <v>11</v>
      </c>
      <c r="E22" s="10" t="s">
        <v>35</v>
      </c>
      <c r="F22" s="22" t="s">
        <v>15</v>
      </c>
      <c r="G22" s="11" t="s">
        <v>11</v>
      </c>
      <c r="H22" s="11" t="s">
        <v>13</v>
      </c>
      <c r="I22" s="10" t="s">
        <v>36</v>
      </c>
      <c r="J22" s="23" t="s">
        <v>17</v>
      </c>
      <c r="K22" s="10" t="s">
        <v>22</v>
      </c>
    </row>
    <row r="23" spans="1:14" x14ac:dyDescent="0.35">
      <c r="C23" s="11" t="s">
        <v>37</v>
      </c>
      <c r="D23" s="11" t="s">
        <v>12</v>
      </c>
      <c r="E23" s="11" t="s">
        <v>12</v>
      </c>
      <c r="F23" s="24" t="s">
        <v>12</v>
      </c>
      <c r="G23" s="11" t="s">
        <v>17</v>
      </c>
      <c r="H23" s="11" t="s">
        <v>17</v>
      </c>
      <c r="I23" s="11" t="s">
        <v>17</v>
      </c>
      <c r="J23" s="25" t="s">
        <v>38</v>
      </c>
      <c r="K23" s="11" t="s">
        <v>39</v>
      </c>
    </row>
    <row r="24" spans="1:14" x14ac:dyDescent="0.35">
      <c r="C24" s="18" t="s">
        <v>40</v>
      </c>
      <c r="D24" s="18"/>
      <c r="E24" s="18"/>
      <c r="F24" s="26"/>
      <c r="G24" s="18" t="s">
        <v>41</v>
      </c>
      <c r="H24" s="18" t="s">
        <v>41</v>
      </c>
      <c r="I24" s="18" t="s">
        <v>41</v>
      </c>
      <c r="J24" s="27" t="s">
        <v>16</v>
      </c>
      <c r="K24" s="12"/>
    </row>
    <row r="25" spans="1:14" x14ac:dyDescent="0.35">
      <c r="C25" s="6">
        <v>3</v>
      </c>
      <c r="D25" s="13"/>
      <c r="E25" s="13"/>
      <c r="F25" s="13" t="s">
        <v>80</v>
      </c>
      <c r="G25" s="20"/>
      <c r="H25" s="20"/>
      <c r="I25" s="18" t="s">
        <v>79</v>
      </c>
      <c r="J25" s="13" t="s">
        <v>42</v>
      </c>
      <c r="K25" s="11" t="s">
        <v>43</v>
      </c>
    </row>
    <row r="26" spans="1:14" x14ac:dyDescent="0.35">
      <c r="C26" s="13">
        <v>1</v>
      </c>
      <c r="D26" s="6"/>
      <c r="E26" s="6"/>
      <c r="F26" s="6">
        <f>E26-D26</f>
        <v>0</v>
      </c>
      <c r="G26" s="8"/>
      <c r="H26" s="8"/>
      <c r="I26" s="6">
        <f>H26-G26</f>
        <v>0</v>
      </c>
      <c r="J26" s="6">
        <f>IF(I26&gt;0,F26/I26,0)</f>
        <v>0</v>
      </c>
      <c r="K26" s="6" t="e">
        <f>ROUND(ABS((J26-$J$31)/$J$31)*100,1)</f>
        <v>#DIV/0!</v>
      </c>
    </row>
    <row r="27" spans="1:14" x14ac:dyDescent="0.35">
      <c r="C27" s="13">
        <v>2</v>
      </c>
      <c r="D27" s="6"/>
      <c r="E27" s="6"/>
      <c r="F27" s="6">
        <f>E27-D27</f>
        <v>0</v>
      </c>
      <c r="G27" s="8"/>
      <c r="H27" s="8"/>
      <c r="I27" s="6">
        <f>H27-G27</f>
        <v>0</v>
      </c>
      <c r="J27" s="6">
        <f>IF(I27&gt;0,F27/I27,0)</f>
        <v>0</v>
      </c>
      <c r="K27" s="6" t="e">
        <f t="shared" ref="K27:K28" si="0">ROUND(ABS((J27-$J$31)/$J$31)*100,1)</f>
        <v>#DIV/0!</v>
      </c>
    </row>
    <row r="28" spans="1:14" x14ac:dyDescent="0.35">
      <c r="C28" s="13">
        <v>3</v>
      </c>
      <c r="D28" s="6"/>
      <c r="E28" s="6"/>
      <c r="F28" s="6">
        <f>E28-D28</f>
        <v>0</v>
      </c>
      <c r="G28" s="8"/>
      <c r="H28" s="8"/>
      <c r="I28" s="6">
        <f>H28-G28</f>
        <v>0</v>
      </c>
      <c r="J28" s="6">
        <f>IF(I28&gt;0,F28/I28,0)</f>
        <v>0</v>
      </c>
      <c r="K28" s="6" t="e">
        <f t="shared" si="0"/>
        <v>#DIV/0!</v>
      </c>
    </row>
    <row r="29" spans="1:14" x14ac:dyDescent="0.35">
      <c r="E29" s="5"/>
      <c r="F29" s="5"/>
      <c r="G29" s="5"/>
      <c r="H29" s="5"/>
      <c r="I29" s="5"/>
      <c r="J29" s="10" t="s">
        <v>30</v>
      </c>
      <c r="K29" s="5"/>
    </row>
    <row r="30" spans="1:14" x14ac:dyDescent="0.35">
      <c r="E30" s="5"/>
      <c r="F30" s="5"/>
      <c r="G30" s="5"/>
      <c r="H30" s="5"/>
      <c r="I30" s="5"/>
      <c r="J30" s="18" t="s">
        <v>44</v>
      </c>
      <c r="K30" s="5"/>
    </row>
    <row r="31" spans="1:14" x14ac:dyDescent="0.35">
      <c r="E31" s="5"/>
      <c r="F31" s="5"/>
      <c r="G31" s="5"/>
      <c r="H31" s="5"/>
      <c r="I31" s="5"/>
      <c r="J31" s="6">
        <f>AVERAGE(J26:J28)</f>
        <v>0</v>
      </c>
      <c r="K31" s="5"/>
    </row>
    <row r="32" spans="1:14" x14ac:dyDescent="0.35">
      <c r="A32" t="s">
        <v>49</v>
      </c>
      <c r="E32" s="3"/>
      <c r="F32" s="21" t="s">
        <v>51</v>
      </c>
      <c r="K32" s="3" t="e">
        <f>J31/G19</f>
        <v>#DIV/0!</v>
      </c>
    </row>
    <row r="33" spans="1:11" x14ac:dyDescent="0.35">
      <c r="A33" s="33" t="s">
        <v>45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6" spans="1:11" x14ac:dyDescent="0.35">
      <c r="C36" s="10"/>
      <c r="D36" s="10" t="s">
        <v>5</v>
      </c>
      <c r="E36" s="10" t="s">
        <v>6</v>
      </c>
      <c r="F36" s="22" t="s">
        <v>7</v>
      </c>
      <c r="G36" s="13" t="s">
        <v>8</v>
      </c>
      <c r="H36" s="13" t="s">
        <v>9</v>
      </c>
      <c r="I36" s="10" t="s">
        <v>10</v>
      </c>
      <c r="J36" s="10" t="s">
        <v>18</v>
      </c>
      <c r="K36" s="10" t="s">
        <v>24</v>
      </c>
    </row>
    <row r="37" spans="1:11" x14ac:dyDescent="0.35">
      <c r="C37" s="10" t="s">
        <v>34</v>
      </c>
      <c r="D37" s="10" t="s">
        <v>11</v>
      </c>
      <c r="E37" s="10" t="s">
        <v>35</v>
      </c>
      <c r="F37" s="22" t="s">
        <v>15</v>
      </c>
      <c r="G37" s="11" t="s">
        <v>11</v>
      </c>
      <c r="H37" s="11" t="s">
        <v>13</v>
      </c>
      <c r="I37" s="10" t="s">
        <v>36</v>
      </c>
      <c r="J37" s="23" t="s">
        <v>17</v>
      </c>
      <c r="K37" s="10" t="s">
        <v>22</v>
      </c>
    </row>
    <row r="38" spans="1:11" x14ac:dyDescent="0.35">
      <c r="C38" s="11" t="s">
        <v>37</v>
      </c>
      <c r="D38" s="11" t="s">
        <v>12</v>
      </c>
      <c r="E38" s="11" t="s">
        <v>12</v>
      </c>
      <c r="F38" s="24" t="s">
        <v>12</v>
      </c>
      <c r="G38" s="11" t="s">
        <v>17</v>
      </c>
      <c r="H38" s="11" t="s">
        <v>17</v>
      </c>
      <c r="I38" s="11" t="s">
        <v>17</v>
      </c>
      <c r="J38" s="25" t="s">
        <v>38</v>
      </c>
      <c r="K38" s="11" t="s">
        <v>39</v>
      </c>
    </row>
    <row r="39" spans="1:11" x14ac:dyDescent="0.35">
      <c r="C39" s="18" t="s">
        <v>40</v>
      </c>
      <c r="D39" s="18"/>
      <c r="E39" s="18"/>
      <c r="F39" s="26"/>
      <c r="G39" s="18" t="s">
        <v>41</v>
      </c>
      <c r="H39" s="18" t="s">
        <v>41</v>
      </c>
      <c r="I39" s="18" t="s">
        <v>41</v>
      </c>
      <c r="J39" s="27" t="s">
        <v>16</v>
      </c>
      <c r="K39" s="12"/>
    </row>
    <row r="40" spans="1:11" x14ac:dyDescent="0.35">
      <c r="C40" s="6">
        <v>4</v>
      </c>
      <c r="D40" s="13"/>
      <c r="E40" s="13"/>
      <c r="F40" s="13" t="s">
        <v>80</v>
      </c>
      <c r="G40" s="20"/>
      <c r="H40" s="20"/>
      <c r="I40" s="18" t="s">
        <v>79</v>
      </c>
      <c r="J40" s="13" t="s">
        <v>42</v>
      </c>
      <c r="K40" s="11" t="s">
        <v>48</v>
      </c>
    </row>
    <row r="41" spans="1:11" x14ac:dyDescent="0.35">
      <c r="C41" s="13">
        <v>1</v>
      </c>
      <c r="D41" s="6"/>
      <c r="E41" s="6"/>
      <c r="F41" s="6">
        <f>E41-D41</f>
        <v>0</v>
      </c>
      <c r="G41" s="8"/>
      <c r="H41" s="8"/>
      <c r="I41" s="6">
        <f>H41-G41</f>
        <v>0</v>
      </c>
      <c r="J41" s="6" t="e">
        <f>F41/I41</f>
        <v>#DIV/0!</v>
      </c>
      <c r="K41" s="6" t="e">
        <f>ROUND(ABS((J41-$J$46)/$J$46)*100,1)</f>
        <v>#DIV/0!</v>
      </c>
    </row>
    <row r="42" spans="1:11" x14ac:dyDescent="0.35">
      <c r="C42" s="13">
        <v>2</v>
      </c>
      <c r="D42" s="6"/>
      <c r="E42" s="6"/>
      <c r="F42" s="6">
        <f>E42-D42</f>
        <v>0</v>
      </c>
      <c r="G42" s="8"/>
      <c r="H42" s="8"/>
      <c r="I42" s="6">
        <f>H42-G42</f>
        <v>0</v>
      </c>
      <c r="J42" s="6" t="e">
        <f>F42/I42</f>
        <v>#DIV/0!</v>
      </c>
      <c r="K42" s="6" t="e">
        <f t="shared" ref="K42:K43" si="1">ROUND(ABS((J42-$J$46)/$J$46)*100,1)</f>
        <v>#DIV/0!</v>
      </c>
    </row>
    <row r="43" spans="1:11" x14ac:dyDescent="0.35">
      <c r="C43" s="13">
        <v>3</v>
      </c>
      <c r="D43" s="6"/>
      <c r="E43" s="6"/>
      <c r="F43" s="6">
        <f>E43-D43</f>
        <v>0</v>
      </c>
      <c r="G43" s="8"/>
      <c r="H43" s="8"/>
      <c r="I43" s="6">
        <f>H43-G43</f>
        <v>0</v>
      </c>
      <c r="J43" s="6" t="e">
        <f>F43/I43</f>
        <v>#DIV/0!</v>
      </c>
      <c r="K43" s="6" t="e">
        <f t="shared" si="1"/>
        <v>#DIV/0!</v>
      </c>
    </row>
    <row r="44" spans="1:11" x14ac:dyDescent="0.35">
      <c r="E44" s="5"/>
      <c r="F44" s="5"/>
      <c r="G44" s="5"/>
      <c r="H44" s="5"/>
      <c r="I44" s="5"/>
      <c r="J44" s="10" t="s">
        <v>30</v>
      </c>
      <c r="K44" s="5"/>
    </row>
    <row r="45" spans="1:11" x14ac:dyDescent="0.35">
      <c r="E45" s="5"/>
      <c r="F45" s="5"/>
      <c r="G45" s="5"/>
      <c r="H45" s="5"/>
      <c r="I45" s="5"/>
      <c r="J45" s="18" t="s">
        <v>47</v>
      </c>
      <c r="K45" s="5"/>
    </row>
    <row r="46" spans="1:11" x14ac:dyDescent="0.35">
      <c r="E46" s="5"/>
      <c r="F46" s="5"/>
      <c r="G46" s="5"/>
      <c r="H46" s="5"/>
      <c r="I46" s="5"/>
      <c r="J46" s="6" t="e">
        <f>(J41+J42+J43)/3</f>
        <v>#DIV/0!</v>
      </c>
      <c r="K46" s="5"/>
    </row>
    <row r="48" spans="1:11" x14ac:dyDescent="0.35">
      <c r="A48" t="s">
        <v>50</v>
      </c>
      <c r="E48" s="3" t="e">
        <f>J46</f>
        <v>#DIV/0!</v>
      </c>
      <c r="F48" s="21" t="s">
        <v>52</v>
      </c>
      <c r="K48" s="3" t="e">
        <f>J46/G19</f>
        <v>#DIV/0!</v>
      </c>
    </row>
    <row r="51" spans="1:11" x14ac:dyDescent="0.35">
      <c r="C51" s="10"/>
      <c r="D51" s="10" t="s">
        <v>5</v>
      </c>
      <c r="E51" s="10" t="s">
        <v>6</v>
      </c>
      <c r="F51" s="22" t="s">
        <v>7</v>
      </c>
      <c r="G51" s="13" t="s">
        <v>8</v>
      </c>
      <c r="H51" s="13" t="s">
        <v>9</v>
      </c>
      <c r="I51" s="10" t="s">
        <v>10</v>
      </c>
      <c r="J51" s="10" t="s">
        <v>18</v>
      </c>
      <c r="K51" s="10" t="s">
        <v>24</v>
      </c>
    </row>
    <row r="52" spans="1:11" x14ac:dyDescent="0.35">
      <c r="C52" s="10" t="s">
        <v>34</v>
      </c>
      <c r="D52" s="10" t="s">
        <v>11</v>
      </c>
      <c r="E52" s="10" t="s">
        <v>35</v>
      </c>
      <c r="F52" s="22" t="s">
        <v>15</v>
      </c>
      <c r="G52" s="11" t="s">
        <v>11</v>
      </c>
      <c r="H52" s="11" t="s">
        <v>13</v>
      </c>
      <c r="I52" s="10" t="s">
        <v>36</v>
      </c>
      <c r="J52" s="23" t="s">
        <v>17</v>
      </c>
      <c r="K52" s="10" t="s">
        <v>22</v>
      </c>
    </row>
    <row r="53" spans="1:11" x14ac:dyDescent="0.35">
      <c r="C53" s="11" t="s">
        <v>37</v>
      </c>
      <c r="D53" s="11" t="s">
        <v>12</v>
      </c>
      <c r="E53" s="11" t="s">
        <v>12</v>
      </c>
      <c r="F53" s="24" t="s">
        <v>12</v>
      </c>
      <c r="G53" s="11" t="s">
        <v>17</v>
      </c>
      <c r="H53" s="11" t="s">
        <v>17</v>
      </c>
      <c r="I53" s="11" t="s">
        <v>17</v>
      </c>
      <c r="J53" s="25" t="s">
        <v>38</v>
      </c>
      <c r="K53" s="11" t="s">
        <v>39</v>
      </c>
    </row>
    <row r="54" spans="1:11" x14ac:dyDescent="0.35">
      <c r="C54" s="18" t="s">
        <v>40</v>
      </c>
      <c r="D54" s="18"/>
      <c r="E54" s="18"/>
      <c r="F54" s="26"/>
      <c r="G54" s="18" t="s">
        <v>41</v>
      </c>
      <c r="H54" s="18" t="s">
        <v>41</v>
      </c>
      <c r="I54" s="18" t="s">
        <v>41</v>
      </c>
      <c r="J54" s="27" t="s">
        <v>16</v>
      </c>
      <c r="K54" s="12"/>
    </row>
    <row r="55" spans="1:11" x14ac:dyDescent="0.35">
      <c r="C55" s="6">
        <v>5</v>
      </c>
      <c r="D55" s="13"/>
      <c r="E55" s="13"/>
      <c r="F55" s="13" t="s">
        <v>80</v>
      </c>
      <c r="G55" s="20"/>
      <c r="H55" s="20"/>
      <c r="I55" s="18" t="s">
        <v>79</v>
      </c>
      <c r="J55" s="13" t="s">
        <v>42</v>
      </c>
      <c r="K55" s="11" t="s">
        <v>53</v>
      </c>
    </row>
    <row r="56" spans="1:11" x14ac:dyDescent="0.35">
      <c r="C56" s="13">
        <v>1</v>
      </c>
      <c r="D56" s="6"/>
      <c r="E56" s="6"/>
      <c r="F56" s="6">
        <f>E56-D56</f>
        <v>0</v>
      </c>
      <c r="G56" s="8"/>
      <c r="H56" s="8"/>
      <c r="I56" s="6">
        <f>H56-G56</f>
        <v>0</v>
      </c>
      <c r="J56" s="6" t="e">
        <f>F56/I56</f>
        <v>#DIV/0!</v>
      </c>
      <c r="K56" s="6" t="e">
        <f>ROUND(ABS((J56-$J$61)/$J$61)*100,1)</f>
        <v>#DIV/0!</v>
      </c>
    </row>
    <row r="57" spans="1:11" x14ac:dyDescent="0.35">
      <c r="C57" s="13">
        <v>2</v>
      </c>
      <c r="D57" s="6"/>
      <c r="E57" s="6"/>
      <c r="F57" s="6">
        <f>E57-D57</f>
        <v>0</v>
      </c>
      <c r="G57" s="8"/>
      <c r="H57" s="8"/>
      <c r="I57" s="6">
        <f>H57-G57</f>
        <v>0</v>
      </c>
      <c r="J57" s="6" t="e">
        <f>F57/I57</f>
        <v>#DIV/0!</v>
      </c>
      <c r="K57" s="6" t="e">
        <f t="shared" ref="K57:K58" si="2">ROUND(ABS((J57-$J$61)/$J$61)*100,1)</f>
        <v>#DIV/0!</v>
      </c>
    </row>
    <row r="58" spans="1:11" x14ac:dyDescent="0.35">
      <c r="C58" s="13">
        <v>3</v>
      </c>
      <c r="D58" s="6"/>
      <c r="E58" s="6"/>
      <c r="F58" s="6">
        <f>E58-D58</f>
        <v>0</v>
      </c>
      <c r="G58" s="8"/>
      <c r="H58" s="8"/>
      <c r="I58" s="6">
        <f>H58-G58</f>
        <v>0</v>
      </c>
      <c r="J58" s="6" t="e">
        <f>F58/I58</f>
        <v>#DIV/0!</v>
      </c>
      <c r="K58" s="6" t="e">
        <f t="shared" si="2"/>
        <v>#DIV/0!</v>
      </c>
    </row>
    <row r="59" spans="1:11" x14ac:dyDescent="0.35">
      <c r="E59" s="5"/>
      <c r="F59" s="5"/>
      <c r="G59" s="5"/>
      <c r="H59" s="5"/>
      <c r="I59" s="5"/>
      <c r="J59" s="10" t="s">
        <v>30</v>
      </c>
      <c r="K59" s="5"/>
    </row>
    <row r="60" spans="1:11" x14ac:dyDescent="0.35">
      <c r="E60" s="5"/>
      <c r="F60" s="5"/>
      <c r="G60" s="5"/>
      <c r="H60" s="5"/>
      <c r="I60" s="5"/>
      <c r="J60" s="18" t="s">
        <v>54</v>
      </c>
      <c r="K60" s="5"/>
    </row>
    <row r="61" spans="1:11" x14ac:dyDescent="0.35">
      <c r="E61" s="5"/>
      <c r="F61" s="5"/>
      <c r="G61" s="5"/>
      <c r="H61" s="5"/>
      <c r="I61" s="5"/>
      <c r="J61" s="6" t="e">
        <f>(J56+J57+J58)/3</f>
        <v>#DIV/0!</v>
      </c>
      <c r="K61" s="5"/>
    </row>
    <row r="63" spans="1:11" x14ac:dyDescent="0.35">
      <c r="A63" t="s">
        <v>50</v>
      </c>
      <c r="E63" s="3" t="e">
        <f>J61</f>
        <v>#DIV/0!</v>
      </c>
      <c r="F63" s="21" t="s">
        <v>55</v>
      </c>
      <c r="K63" s="3" t="e">
        <f>J61/G19</f>
        <v>#DIV/0!</v>
      </c>
    </row>
    <row r="67" spans="1:11" x14ac:dyDescent="0.35">
      <c r="A67" s="33" t="s">
        <v>56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70" spans="1:11" x14ac:dyDescent="0.35">
      <c r="A70" s="4" t="s">
        <v>57</v>
      </c>
    </row>
    <row r="73" spans="1:11" x14ac:dyDescent="0.35">
      <c r="C73" s="10"/>
      <c r="D73" s="10" t="s">
        <v>5</v>
      </c>
      <c r="E73" s="10" t="s">
        <v>6</v>
      </c>
      <c r="F73" s="10" t="s">
        <v>7</v>
      </c>
      <c r="G73" s="13" t="s">
        <v>8</v>
      </c>
      <c r="H73" s="13" t="s">
        <v>9</v>
      </c>
      <c r="I73" s="10" t="s">
        <v>10</v>
      </c>
      <c r="J73" s="10" t="s">
        <v>18</v>
      </c>
      <c r="K73" s="10" t="s">
        <v>24</v>
      </c>
    </row>
    <row r="74" spans="1:11" x14ac:dyDescent="0.35">
      <c r="C74" s="10" t="s">
        <v>58</v>
      </c>
      <c r="D74" s="10" t="s">
        <v>11</v>
      </c>
      <c r="E74" s="10" t="s">
        <v>35</v>
      </c>
      <c r="F74" s="22" t="s">
        <v>15</v>
      </c>
      <c r="G74" s="10" t="s">
        <v>59</v>
      </c>
      <c r="H74" s="10" t="s">
        <v>60</v>
      </c>
      <c r="I74" s="10" t="s">
        <v>36</v>
      </c>
      <c r="J74" s="23" t="s">
        <v>58</v>
      </c>
      <c r="K74" s="10" t="s">
        <v>22</v>
      </c>
    </row>
    <row r="75" spans="1:11" x14ac:dyDescent="0.35">
      <c r="C75" s="11"/>
      <c r="D75" s="11" t="s">
        <v>12</v>
      </c>
      <c r="E75" s="11" t="s">
        <v>12</v>
      </c>
      <c r="F75" s="24" t="s">
        <v>12</v>
      </c>
      <c r="G75" s="11" t="s">
        <v>61</v>
      </c>
      <c r="H75" s="11" t="s">
        <v>58</v>
      </c>
      <c r="I75" s="11" t="s">
        <v>58</v>
      </c>
      <c r="J75" s="25" t="s">
        <v>62</v>
      </c>
      <c r="K75" s="11" t="s">
        <v>39</v>
      </c>
    </row>
    <row r="76" spans="1:11" x14ac:dyDescent="0.35">
      <c r="C76" s="18"/>
      <c r="D76" s="18"/>
      <c r="E76" s="18"/>
      <c r="F76" s="26"/>
      <c r="G76" s="18" t="s">
        <v>16</v>
      </c>
      <c r="H76" s="18" t="s">
        <v>16</v>
      </c>
      <c r="I76" s="18" t="s">
        <v>41</v>
      </c>
      <c r="J76" s="27" t="s">
        <v>16</v>
      </c>
      <c r="K76" s="12"/>
    </row>
    <row r="77" spans="1:11" x14ac:dyDescent="0.35">
      <c r="C77" s="6"/>
      <c r="D77" s="13"/>
      <c r="E77" s="13"/>
      <c r="F77" s="13" t="s">
        <v>80</v>
      </c>
      <c r="G77" s="20"/>
      <c r="H77" s="20"/>
      <c r="I77" s="18" t="s">
        <v>79</v>
      </c>
      <c r="J77" s="13" t="s">
        <v>42</v>
      </c>
      <c r="K77" s="11" t="s">
        <v>43</v>
      </c>
    </row>
    <row r="78" spans="1:11" x14ac:dyDescent="0.35">
      <c r="C78" s="13">
        <v>1</v>
      </c>
      <c r="D78" s="6"/>
      <c r="E78" s="6"/>
      <c r="F78" s="6">
        <f>E78-D78</f>
        <v>0</v>
      </c>
      <c r="G78" s="8"/>
      <c r="H78" s="8"/>
      <c r="I78" s="6">
        <f>H78-G78</f>
        <v>0</v>
      </c>
      <c r="J78" s="6" t="e">
        <f>F78/I78</f>
        <v>#DIV/0!</v>
      </c>
      <c r="K78" s="6" t="e">
        <f>ROUND(ABS((J78-$J$83)/$J$83)*100,1)</f>
        <v>#DIV/0!</v>
      </c>
    </row>
    <row r="79" spans="1:11" x14ac:dyDescent="0.35">
      <c r="C79" s="13">
        <v>2</v>
      </c>
      <c r="D79" s="6"/>
      <c r="E79" s="6"/>
      <c r="F79" s="6">
        <f>E79-D79</f>
        <v>0</v>
      </c>
      <c r="G79" s="8"/>
      <c r="H79" s="8"/>
      <c r="I79" s="6">
        <f>H79-G79</f>
        <v>0</v>
      </c>
      <c r="J79" s="6" t="e">
        <f>F79/I79</f>
        <v>#DIV/0!</v>
      </c>
      <c r="K79" s="6" t="e">
        <f t="shared" ref="K79:K80" si="3">ROUND(ABS((J79-$J$83)/$J$83)*100,1)</f>
        <v>#DIV/0!</v>
      </c>
    </row>
    <row r="80" spans="1:11" x14ac:dyDescent="0.35">
      <c r="C80" s="13">
        <v>3</v>
      </c>
      <c r="D80" s="6"/>
      <c r="E80" s="6"/>
      <c r="F80" s="6">
        <f>E80-D80</f>
        <v>0</v>
      </c>
      <c r="G80" s="8"/>
      <c r="H80" s="8"/>
      <c r="I80" s="6">
        <f>H80-G80</f>
        <v>0</v>
      </c>
      <c r="J80" s="6" t="e">
        <f>F80/I80</f>
        <v>#DIV/0!</v>
      </c>
      <c r="K80" s="6" t="e">
        <f t="shared" si="3"/>
        <v>#DIV/0!</v>
      </c>
    </row>
    <row r="81" spans="1:11" x14ac:dyDescent="0.35">
      <c r="E81" s="5"/>
      <c r="F81" s="5"/>
      <c r="G81" s="5"/>
      <c r="H81" s="5"/>
      <c r="I81" s="5"/>
      <c r="J81" s="10" t="s">
        <v>30</v>
      </c>
      <c r="K81" s="5"/>
    </row>
    <row r="82" spans="1:11" x14ac:dyDescent="0.35">
      <c r="E82" s="5"/>
      <c r="F82" s="5"/>
      <c r="G82" s="5"/>
      <c r="H82" s="5"/>
      <c r="I82" s="5"/>
      <c r="J82" s="18" t="s">
        <v>44</v>
      </c>
      <c r="K82" s="5"/>
    </row>
    <row r="83" spans="1:11" x14ac:dyDescent="0.35">
      <c r="E83" s="5"/>
      <c r="F83" s="5"/>
      <c r="G83" s="5"/>
      <c r="H83" s="5"/>
      <c r="I83" s="5"/>
      <c r="J83" s="6" t="e">
        <f>(J78+J79+J80)/3</f>
        <v>#DIV/0!</v>
      </c>
      <c r="K83" s="5"/>
    </row>
    <row r="85" spans="1:11" x14ac:dyDescent="0.35">
      <c r="A85" s="4" t="s">
        <v>63</v>
      </c>
    </row>
    <row r="87" spans="1:11" x14ac:dyDescent="0.35">
      <c r="C87" s="10"/>
      <c r="D87" s="10" t="s">
        <v>5</v>
      </c>
      <c r="E87" s="10" t="s">
        <v>6</v>
      </c>
      <c r="F87" s="10" t="s">
        <v>7</v>
      </c>
      <c r="G87" s="13" t="s">
        <v>8</v>
      </c>
      <c r="H87" s="10" t="s">
        <v>9</v>
      </c>
      <c r="I87" s="10" t="s">
        <v>10</v>
      </c>
      <c r="J87" s="10" t="s">
        <v>18</v>
      </c>
      <c r="K87" s="10" t="s">
        <v>24</v>
      </c>
    </row>
    <row r="88" spans="1:11" x14ac:dyDescent="0.35">
      <c r="C88" s="10" t="s">
        <v>64</v>
      </c>
      <c r="D88" s="10" t="s">
        <v>11</v>
      </c>
      <c r="E88" s="10" t="s">
        <v>35</v>
      </c>
      <c r="F88" s="22" t="s">
        <v>15</v>
      </c>
      <c r="G88" s="10" t="s">
        <v>59</v>
      </c>
      <c r="H88" s="22" t="s">
        <v>60</v>
      </c>
      <c r="I88" s="10" t="s">
        <v>36</v>
      </c>
      <c r="J88" s="23" t="s">
        <v>64</v>
      </c>
      <c r="K88" s="10" t="s">
        <v>22</v>
      </c>
    </row>
    <row r="89" spans="1:11" x14ac:dyDescent="0.35">
      <c r="C89" s="11"/>
      <c r="D89" s="11" t="s">
        <v>12</v>
      </c>
      <c r="E89" s="11" t="s">
        <v>12</v>
      </c>
      <c r="F89" s="24" t="s">
        <v>12</v>
      </c>
      <c r="G89" s="11" t="s">
        <v>64</v>
      </c>
      <c r="H89" s="24" t="s">
        <v>64</v>
      </c>
      <c r="I89" s="11" t="s">
        <v>65</v>
      </c>
      <c r="J89" s="25" t="s">
        <v>66</v>
      </c>
      <c r="K89" s="11" t="s">
        <v>39</v>
      </c>
    </row>
    <row r="90" spans="1:11" x14ac:dyDescent="0.35">
      <c r="C90" s="18"/>
      <c r="D90" s="18"/>
      <c r="E90" s="18"/>
      <c r="F90" s="26"/>
      <c r="G90" s="18" t="s">
        <v>67</v>
      </c>
      <c r="H90" s="26" t="s">
        <v>67</v>
      </c>
      <c r="I90" s="18"/>
      <c r="J90" s="27" t="s">
        <v>16</v>
      </c>
      <c r="K90" s="12"/>
    </row>
    <row r="91" spans="1:11" x14ac:dyDescent="0.35">
      <c r="C91" s="6"/>
      <c r="D91" s="13"/>
      <c r="E91" s="13"/>
      <c r="F91" s="13" t="s">
        <v>80</v>
      </c>
      <c r="G91" s="20"/>
      <c r="H91" s="13"/>
      <c r="I91" s="18" t="s">
        <v>79</v>
      </c>
      <c r="J91" s="13" t="s">
        <v>42</v>
      </c>
      <c r="K91" s="11" t="s">
        <v>43</v>
      </c>
    </row>
    <row r="92" spans="1:11" x14ac:dyDescent="0.35">
      <c r="C92" s="13">
        <v>1</v>
      </c>
      <c r="D92" s="6"/>
      <c r="E92" s="6"/>
      <c r="F92" s="6">
        <f>E92-D92</f>
        <v>0</v>
      </c>
      <c r="G92" s="8"/>
      <c r="H92" s="6"/>
      <c r="I92" s="6">
        <f>H92-G92</f>
        <v>0</v>
      </c>
      <c r="J92" s="6" t="e">
        <f>F92/I92</f>
        <v>#DIV/0!</v>
      </c>
      <c r="K92" s="6" t="e">
        <f>ROUND(ABS((J92-$J$97)/$J$97)*100,1)</f>
        <v>#DIV/0!</v>
      </c>
    </row>
    <row r="93" spans="1:11" x14ac:dyDescent="0.35">
      <c r="C93" s="13">
        <v>2</v>
      </c>
      <c r="D93" s="6"/>
      <c r="E93" s="6"/>
      <c r="F93" s="6">
        <f>E93-D93</f>
        <v>0</v>
      </c>
      <c r="G93" s="8"/>
      <c r="H93" s="6"/>
      <c r="I93" s="6">
        <f>H93-G93</f>
        <v>0</v>
      </c>
      <c r="J93" s="6" t="e">
        <f>F93/I93</f>
        <v>#DIV/0!</v>
      </c>
      <c r="K93" s="6" t="e">
        <f t="shared" ref="K93:K94" si="4">ROUND(ABS((J93-$J$97)/$J$97)*100,1)</f>
        <v>#DIV/0!</v>
      </c>
    </row>
    <row r="94" spans="1:11" x14ac:dyDescent="0.35">
      <c r="C94" s="13">
        <v>3</v>
      </c>
      <c r="D94" s="6"/>
      <c r="E94" s="6"/>
      <c r="F94" s="6">
        <f>E94-D94</f>
        <v>0</v>
      </c>
      <c r="G94" s="8"/>
      <c r="H94" s="6"/>
      <c r="I94" s="6">
        <f>H94-G94</f>
        <v>0</v>
      </c>
      <c r="J94" s="6" t="e">
        <f>F94/I94</f>
        <v>#DIV/0!</v>
      </c>
      <c r="K94" s="6" t="e">
        <f t="shared" si="4"/>
        <v>#DIV/0!</v>
      </c>
    </row>
    <row r="95" spans="1:11" x14ac:dyDescent="0.35">
      <c r="E95" s="5"/>
      <c r="F95" s="5"/>
      <c r="G95" s="5"/>
      <c r="H95" s="5"/>
      <c r="I95" s="5"/>
      <c r="J95" s="10" t="s">
        <v>30</v>
      </c>
      <c r="K95" s="5"/>
    </row>
    <row r="96" spans="1:11" x14ac:dyDescent="0.35">
      <c r="E96" s="5"/>
      <c r="F96" s="5"/>
      <c r="G96" s="5"/>
      <c r="H96" s="5"/>
      <c r="I96" s="5"/>
      <c r="J96" s="18" t="s">
        <v>44</v>
      </c>
      <c r="K96" s="5"/>
    </row>
    <row r="97" spans="1:11" x14ac:dyDescent="0.35">
      <c r="E97" s="5"/>
      <c r="F97" s="5"/>
      <c r="G97" s="5"/>
      <c r="H97" s="5"/>
      <c r="I97" s="5"/>
      <c r="J97" s="6" t="e">
        <f>(J92+J93+J94)/3</f>
        <v>#DIV/0!</v>
      </c>
      <c r="K97" s="5"/>
    </row>
    <row r="101" spans="1:11" x14ac:dyDescent="0.35">
      <c r="A101" s="33" t="s">
        <v>68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4" spans="1:11" x14ac:dyDescent="0.35">
      <c r="A104" t="s">
        <v>76</v>
      </c>
    </row>
    <row r="105" spans="1:11" x14ac:dyDescent="0.35">
      <c r="A105" t="s">
        <v>81</v>
      </c>
    </row>
    <row r="106" spans="1:11" x14ac:dyDescent="0.35">
      <c r="A106" t="s">
        <v>77</v>
      </c>
    </row>
    <row r="107" spans="1:11" x14ac:dyDescent="0.35">
      <c r="A107" t="s">
        <v>71</v>
      </c>
    </row>
    <row r="109" spans="1:11" x14ac:dyDescent="0.35">
      <c r="A109" t="s">
        <v>72</v>
      </c>
    </row>
    <row r="110" spans="1:11" x14ac:dyDescent="0.35">
      <c r="A110" t="s">
        <v>73</v>
      </c>
    </row>
    <row r="111" spans="1:11" x14ac:dyDescent="0.35">
      <c r="A111" t="s">
        <v>82</v>
      </c>
    </row>
    <row r="114" spans="1:10" ht="29" x14ac:dyDescent="0.35">
      <c r="B114" s="31" t="s">
        <v>91</v>
      </c>
      <c r="C114" s="3" t="e">
        <f>J17</f>
        <v>#DIV/0!</v>
      </c>
      <c r="D114" t="s">
        <v>89</v>
      </c>
      <c r="E114" s="31" t="s">
        <v>90</v>
      </c>
      <c r="F114" s="3"/>
      <c r="G114" s="28" t="s">
        <v>74</v>
      </c>
      <c r="I114" t="s">
        <v>92</v>
      </c>
      <c r="J114" s="3" t="e">
        <f>C114/F114</f>
        <v>#DIV/0!</v>
      </c>
    </row>
    <row r="117" spans="1:10" x14ac:dyDescent="0.35">
      <c r="A117" t="s">
        <v>78</v>
      </c>
    </row>
    <row r="135" spans="1:11" x14ac:dyDescent="0.35">
      <c r="A135" s="33" t="s">
        <v>75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</row>
  </sheetData>
  <mergeCells count="6">
    <mergeCell ref="A135:K135"/>
    <mergeCell ref="A1:J1"/>
    <mergeCell ref="A2:J2"/>
    <mergeCell ref="A33:K33"/>
    <mergeCell ref="A67:K67"/>
    <mergeCell ref="A101:K10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"/>
  <sheetViews>
    <sheetView workbookViewId="0">
      <selection activeCell="X26" sqref="X26"/>
    </sheetView>
  </sheetViews>
  <sheetFormatPr defaultRowHeight="14.5" x14ac:dyDescent="0.35"/>
  <cols>
    <col min="1" max="1" width="3.7265625" customWidth="1"/>
    <col min="2" max="2" width="13.453125" style="32" bestFit="1" customWidth="1"/>
    <col min="3" max="3" width="16.26953125" bestFit="1" customWidth="1"/>
    <col min="4" max="4" width="0" hidden="1" customWidth="1"/>
  </cols>
  <sheetData>
    <row r="1" spans="2:13" x14ac:dyDescent="0.35">
      <c r="B1" s="32" t="s">
        <v>96</v>
      </c>
      <c r="C1" t="s">
        <v>95</v>
      </c>
    </row>
    <row r="2" spans="2:13" x14ac:dyDescent="0.35">
      <c r="B2" s="32">
        <v>3</v>
      </c>
      <c r="C2" t="e">
        <f>'CALIBRATION DATA'!K32</f>
        <v>#DIV/0!</v>
      </c>
      <c r="D2">
        <v>3</v>
      </c>
    </row>
    <row r="3" spans="2:13" x14ac:dyDescent="0.35">
      <c r="B3" s="32">
        <v>4</v>
      </c>
      <c r="C3" t="e">
        <f>'CALIBRATION DATA'!K48</f>
        <v>#DIV/0!</v>
      </c>
      <c r="D3">
        <v>4</v>
      </c>
    </row>
    <row r="4" spans="2:13" x14ac:dyDescent="0.35">
      <c r="B4" s="32">
        <v>5</v>
      </c>
      <c r="C4" t="e">
        <f>'CALIBRATION DATA'!K63</f>
        <v>#DIV/0!</v>
      </c>
      <c r="D4">
        <v>5</v>
      </c>
    </row>
    <row r="5" spans="2:13" x14ac:dyDescent="0.35">
      <c r="B5" s="32" t="e">
        <f>D5</f>
        <v>#DIV/0!</v>
      </c>
      <c r="C5" t="e">
        <f>'CALIBRATION DATA'!J114</f>
        <v>#DIV/0!</v>
      </c>
      <c r="D5" t="e">
        <f>_xlfn.FORECAST.LINEAR(C5,D2:D4,C2:C4)</f>
        <v>#DIV/0!</v>
      </c>
    </row>
    <row r="6" spans="2:13" x14ac:dyDescent="0.35">
      <c r="K6" t="s">
        <v>94</v>
      </c>
      <c r="L6" t="e">
        <f>C5</f>
        <v>#DIV/0!</v>
      </c>
      <c r="M6" t="e">
        <f>C5</f>
        <v>#DIV/0!</v>
      </c>
    </row>
    <row r="7" spans="2:13" x14ac:dyDescent="0.35">
      <c r="K7" t="s">
        <v>93</v>
      </c>
      <c r="L7">
        <v>0</v>
      </c>
      <c r="M7" t="e">
        <f>D5</f>
        <v>#DIV/0!</v>
      </c>
    </row>
    <row r="8" spans="2:13" x14ac:dyDescent="0.35">
      <c r="K8" t="s">
        <v>94</v>
      </c>
      <c r="L8">
        <v>0</v>
      </c>
      <c r="M8" t="e">
        <f>C5</f>
        <v>#DIV/0!</v>
      </c>
    </row>
    <row r="9" spans="2:13" x14ac:dyDescent="0.35">
      <c r="K9" t="s">
        <v>93</v>
      </c>
      <c r="L9" t="e">
        <f>D5</f>
        <v>#DIV/0!</v>
      </c>
      <c r="M9" t="e">
        <f>D5</f>
        <v>#DIV/0!</v>
      </c>
    </row>
    <row r="15" spans="2:13" ht="15" customHeight="1" x14ac:dyDescent="0.35"/>
    <row r="16" spans="2:13" ht="15" customHeight="1" x14ac:dyDescent="0.35"/>
  </sheetData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2A7B6F1E46774DBD5C7F1DD129BFD5" ma:contentTypeVersion="4" ma:contentTypeDescription="Create a new document." ma:contentTypeScope="" ma:versionID="15bd51e93a69a96024dcb2415bd3bf46">
  <xsd:schema xmlns:xsd="http://www.w3.org/2001/XMLSchema" xmlns:xs="http://www.w3.org/2001/XMLSchema" xmlns:p="http://schemas.microsoft.com/office/2006/metadata/properties" xmlns:ns1="http://schemas.microsoft.com/sharepoint/v3" xmlns:ns2="9c16dc54-5a24-4afd-a61c-664ec7eab416" targetNamespace="http://schemas.microsoft.com/office/2006/metadata/properties" ma:root="true" ma:fieldsID="a0860fcfb153a9e8d6d1856a0bd2c86a" ns1:_="" ns2:_="">
    <xsd:import namespace="http://schemas.microsoft.com/sharepoint/v3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064D20C-D2D4-4CBC-81FC-E274781964B3}"/>
</file>

<file path=customXml/itemProps2.xml><?xml version="1.0" encoding="utf-8"?>
<ds:datastoreItem xmlns:ds="http://schemas.openxmlformats.org/officeDocument/2006/customXml" ds:itemID="{E3DB9D1B-217B-40CE-B8AD-7537454CEF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E72C3A-5618-450D-8604-78C432BBCD6C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89c02e4-943b-46e8-b265-47e5d04a289d"/>
    <ds:schemaRef ds:uri="4afff0aa-4255-4a95-925c-32f7d2fa7cc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CALIBRATION DATA</vt:lpstr>
      <vt:lpstr>GRAPH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david.hacker</dc:creator>
  <cp:lastModifiedBy>paris.noble</cp:lastModifiedBy>
  <cp:lastPrinted>2019-03-04T18:20:21Z</cp:lastPrinted>
  <dcterms:created xsi:type="dcterms:W3CDTF">2019-02-18T16:26:56Z</dcterms:created>
  <dcterms:modified xsi:type="dcterms:W3CDTF">2021-06-26T03:17:26Z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0x010100112A7B6F1E46774DBD5C7F1DD129BFD5</vt:lpwstr>
  </property>
</Properties>
</file>