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eas.ds.ky.gov\dfs\KYTCD00T11\Data\TRAFFIC\HSIP\Contract Proposals\_Transport Checklist Notes &amp; Detail Sheets\(01)Most Common Notes\1-9625 Summary Sheets\"/>
    </mc:Choice>
  </mc:AlternateContent>
  <xr:revisionPtr revIDLastSave="0" documentId="13_ncr:1_{7D39D82A-63C8-424B-B32C-603D8CB2CD80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Pavement Widening" sheetId="2" r:id="rId1"/>
  </sheets>
  <definedNames>
    <definedName name="_xlnm.Print_Area" localSheetId="0">'Pavement Widening'!$A$1:$L$29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8" i="2" l="1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6" i="2"/>
  <c r="C5" i="2"/>
  <c r="C4" i="2"/>
  <c r="A28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6" i="2"/>
  <c r="A5" i="2"/>
  <c r="A4" i="2"/>
  <c r="H6" i="2" l="1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5" i="2"/>
  <c r="H4" i="2"/>
  <c r="K24" i="2" l="1"/>
  <c r="I24" i="2"/>
  <c r="K8" i="2"/>
  <c r="I8" i="2"/>
  <c r="J8" i="2" s="1"/>
  <c r="K5" i="2"/>
  <c r="I5" i="2"/>
  <c r="K21" i="2"/>
  <c r="I21" i="2"/>
  <c r="J21" i="2" s="1"/>
  <c r="I13" i="2"/>
  <c r="J13" i="2" s="1"/>
  <c r="K28" i="2"/>
  <c r="I28" i="2"/>
  <c r="J28" i="2" s="1"/>
  <c r="K20" i="2"/>
  <c r="I20" i="2"/>
  <c r="J20" i="2" s="1"/>
  <c r="K12" i="2"/>
  <c r="I12" i="2"/>
  <c r="J12" i="2" s="1"/>
  <c r="K27" i="2"/>
  <c r="I27" i="2"/>
  <c r="K19" i="2"/>
  <c r="I19" i="2"/>
  <c r="J19" i="2" s="1"/>
  <c r="K11" i="2"/>
  <c r="I11" i="2"/>
  <c r="J11" i="2" s="1"/>
  <c r="I26" i="2"/>
  <c r="J26" i="2" s="1"/>
  <c r="K18" i="2"/>
  <c r="I18" i="2"/>
  <c r="J18" i="2" s="1"/>
  <c r="I10" i="2"/>
  <c r="J10" i="2" s="1"/>
  <c r="I25" i="2"/>
  <c r="J25" i="2" s="1"/>
  <c r="K17" i="2"/>
  <c r="I17" i="2"/>
  <c r="J17" i="2" s="1"/>
  <c r="K9" i="2"/>
  <c r="I9" i="2"/>
  <c r="I16" i="2"/>
  <c r="J16" i="2" s="1"/>
  <c r="I23" i="2"/>
  <c r="J23" i="2" s="1"/>
  <c r="I15" i="2"/>
  <c r="J15" i="2" s="1"/>
  <c r="I7" i="2"/>
  <c r="J7" i="2" s="1"/>
  <c r="K4" i="2"/>
  <c r="I4" i="2"/>
  <c r="J4" i="2" s="1"/>
  <c r="H29" i="2"/>
  <c r="K22" i="2"/>
  <c r="I22" i="2"/>
  <c r="J22" i="2" s="1"/>
  <c r="K14" i="2"/>
  <c r="I14" i="2"/>
  <c r="K6" i="2"/>
  <c r="I6" i="2"/>
  <c r="K23" i="2"/>
  <c r="K7" i="2"/>
  <c r="K13" i="2"/>
  <c r="K15" i="2"/>
  <c r="K25" i="2"/>
  <c r="K10" i="2"/>
  <c r="J24" i="2"/>
  <c r="K16" i="2"/>
  <c r="J9" i="2"/>
  <c r="K26" i="2"/>
  <c r="J5" i="2"/>
  <c r="J14" i="2"/>
  <c r="J6" i="2"/>
  <c r="J27" i="2"/>
  <c r="J29" i="2" l="1"/>
  <c r="I29" i="2"/>
  <c r="K29" i="2"/>
</calcChain>
</file>

<file path=xl/sharedStrings.xml><?xml version="1.0" encoding="utf-8"?>
<sst xmlns="http://schemas.openxmlformats.org/spreadsheetml/2006/main" count="42" uniqueCount="17">
  <si>
    <t>Begin</t>
  </si>
  <si>
    <t>End</t>
  </si>
  <si>
    <t>Side</t>
  </si>
  <si>
    <t>Mile Point</t>
  </si>
  <si>
    <t>Station</t>
  </si>
  <si>
    <t>Left</t>
  </si>
  <si>
    <t>Right</t>
  </si>
  <si>
    <t>TOTALS</t>
  </si>
  <si>
    <t>CAUTION:  DO NOT DISTURB EXISTING STONE FENCE</t>
  </si>
  <si>
    <t>Asphalt Base (Tons)</t>
  </si>
  <si>
    <t>Milling/
Trenching (SY)</t>
  </si>
  <si>
    <t>Depth (inches)</t>
  </si>
  <si>
    <t>Ditching and Shouldering (LF)</t>
  </si>
  <si>
    <t>Length
(LF)</t>
  </si>
  <si>
    <t>Width
(ft)</t>
  </si>
  <si>
    <t>CommentS</t>
  </si>
  <si>
    <t>Pavement Widening Summary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</si>
</sst>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\+00"/>
    <numFmt numFmtId="168" formatCode="0,000&quot; LF&quot;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theme="0" tint="-0.14999847407452621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2" borderId="1" xfId="0" applyFont="1" applyFill="1" applyBorder="1" applyAlignment="1">
      <alignment horizontal="center" vertical="center"/>
    </xf>
    <xf numFmtId="2" fontId="0" fillId="2" borderId="5" xfId="0" applyNumberFormat="1" applyFont="1" applyFill="1" applyBorder="1" applyAlignment="1">
      <alignment horizontal="center" vertical="center"/>
    </xf>
    <xf numFmtId="164" fontId="0" fillId="2" borderId="6" xfId="0" applyNumberFormat="1" applyFont="1" applyFill="1" applyBorder="1" applyAlignment="1">
      <alignment horizontal="center" vertical="center"/>
    </xf>
    <xf numFmtId="2" fontId="0" fillId="0" borderId="5" xfId="0" applyNumberFormat="1" applyFont="1" applyBorder="1" applyAlignment="1">
      <alignment horizontal="center" vertical="center"/>
    </xf>
    <xf numFmtId="164" fontId="0" fillId="0" borderId="6" xfId="0" applyNumberFormat="1" applyFont="1" applyBorder="1" applyAlignment="1">
      <alignment horizontal="center" vertical="center"/>
    </xf>
    <xf numFmtId="2" fontId="0" fillId="2" borderId="7" xfId="0" applyNumberFormat="1" applyFont="1" applyFill="1" applyBorder="1" applyAlignment="1">
      <alignment horizontal="center" vertical="center"/>
    </xf>
    <xf numFmtId="164" fontId="0" fillId="2" borderId="8" xfId="0" applyNumberFormat="1" applyFont="1" applyFill="1" applyBorder="1" applyAlignment="1">
      <alignment horizontal="center" vertical="center"/>
    </xf>
    <xf numFmtId="0" fontId="0" fillId="2" borderId="10" xfId="0" applyFont="1" applyFill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2" borderId="11" xfId="0" applyFont="1" applyFill="1" applyBorder="1" applyAlignment="1">
      <alignment horizontal="center" vertical="center"/>
    </xf>
    <xf numFmtId="1" fontId="0" fillId="2" borderId="8" xfId="0" applyNumberFormat="1" applyFont="1" applyFill="1" applyBorder="1" applyAlignment="1">
      <alignment horizontal="center" vertical="center"/>
    </xf>
    <xf numFmtId="0" fontId="0" fillId="2" borderId="10" xfId="0" applyFont="1" applyFill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2" fontId="0" fillId="2" borderId="12" xfId="0" applyNumberFormat="1" applyFont="1" applyFill="1" applyBorder="1" applyAlignment="1">
      <alignment horizontal="center" vertical="center"/>
    </xf>
    <xf numFmtId="164" fontId="0" fillId="2" borderId="13" xfId="0" applyNumberFormat="1" applyFont="1" applyFill="1" applyBorder="1" applyAlignment="1">
      <alignment horizontal="center" vertical="center"/>
    </xf>
    <xf numFmtId="0" fontId="0" fillId="2" borderId="14" xfId="0" applyFont="1" applyFill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0" xfId="0" applyFont="1" applyFill="1"/>
    <xf numFmtId="0" fontId="1" fillId="0" borderId="15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0" fillId="2" borderId="21" xfId="0" applyFont="1" applyFill="1" applyBorder="1" applyAlignment="1">
      <alignment horizontal="center" vertical="center"/>
    </xf>
    <xf numFmtId="1" fontId="0" fillId="2" borderId="1" xfId="0" applyNumberFormat="1" applyFont="1" applyFill="1" applyBorder="1" applyAlignment="1">
      <alignment horizontal="center" vertical="center"/>
    </xf>
    <xf numFmtId="1" fontId="0" fillId="2" borderId="22" xfId="0" applyNumberFormat="1" applyFont="1" applyFill="1" applyBorder="1" applyAlignment="1">
      <alignment horizontal="center" vertical="center"/>
    </xf>
    <xf numFmtId="0" fontId="0" fillId="0" borderId="21" xfId="0" applyFont="1" applyBorder="1" applyAlignment="1">
      <alignment horizontal="center" vertical="center"/>
    </xf>
    <xf numFmtId="1" fontId="0" fillId="0" borderId="1" xfId="0" applyNumberFormat="1" applyFont="1" applyBorder="1" applyAlignment="1">
      <alignment horizontal="center" vertical="center"/>
    </xf>
    <xf numFmtId="1" fontId="0" fillId="0" borderId="22" xfId="0" applyNumberFormat="1" applyFont="1" applyBorder="1" applyAlignment="1">
      <alignment horizontal="center" vertical="center"/>
    </xf>
    <xf numFmtId="0" fontId="0" fillId="2" borderId="15" xfId="0" applyFont="1" applyFill="1" applyBorder="1" applyAlignment="1">
      <alignment horizontal="center" vertical="center"/>
    </xf>
    <xf numFmtId="1" fontId="0" fillId="2" borderId="23" xfId="0" applyNumberFormat="1" applyFont="1" applyFill="1" applyBorder="1" applyAlignment="1">
      <alignment horizontal="center" vertical="center"/>
    </xf>
    <xf numFmtId="0" fontId="0" fillId="2" borderId="24" xfId="0" applyFont="1" applyFill="1" applyBorder="1" applyAlignment="1">
      <alignment horizontal="center" vertical="center"/>
    </xf>
    <xf numFmtId="1" fontId="0" fillId="2" borderId="2" xfId="0" applyNumberFormat="1" applyFont="1" applyFill="1" applyBorder="1" applyAlignment="1">
      <alignment horizontal="center" vertical="center"/>
    </xf>
    <xf numFmtId="1" fontId="0" fillId="2" borderId="25" xfId="0" applyNumberFormat="1" applyFont="1" applyFill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1" fontId="0" fillId="2" borderId="21" xfId="0" applyNumberFormat="1" applyFont="1" applyFill="1" applyBorder="1" applyAlignment="1">
      <alignment horizontal="center" vertical="center"/>
    </xf>
    <xf numFmtId="0" fontId="0" fillId="0" borderId="2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1" fontId="0" fillId="2" borderId="15" xfId="0" applyNumberFormat="1" applyFont="1" applyFill="1" applyBorder="1" applyAlignment="1">
      <alignment horizontal="center" vertical="center"/>
    </xf>
    <xf numFmtId="0" fontId="0" fillId="2" borderId="23" xfId="0" applyFont="1" applyFill="1" applyBorder="1" applyAlignment="1">
      <alignment horizontal="center" vertical="center"/>
    </xf>
    <xf numFmtId="1" fontId="0" fillId="2" borderId="24" xfId="0" applyNumberFormat="1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center" vertical="center" wrapText="1"/>
    </xf>
    <xf numFmtId="0" fontId="1" fillId="0" borderId="23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168" fontId="1" fillId="0" borderId="19" xfId="0" applyNumberFormat="1" applyFont="1" applyBorder="1" applyAlignment="1">
      <alignment horizontal="center" vertical="center"/>
    </xf>
    <xf numFmtId="168" fontId="1" fillId="0" borderId="17" xfId="0" applyNumberFormat="1" applyFont="1" applyBorder="1" applyAlignment="1">
      <alignment horizontal="center" vertical="center"/>
    </xf>
    <xf numFmtId="168" fontId="1" fillId="0" borderId="18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29"/>
  <sheetViews>
    <sheetView tabSelected="1" zoomScaleNormal="100" workbookViewId="0">
      <pane ySplit="3" topLeftCell="A4" activePane="bottomLeft" state="frozen"/>
      <selection pane="bottomLeft" sqref="A1:L1"/>
    </sheetView>
  </sheetViews>
  <sheetFormatPr defaultRowHeight="15" x14ac:dyDescent="0.25"/>
  <cols>
    <col min="1" max="4" width="10.7109375" customWidth="1"/>
    <col min="5" max="5" width="10" customWidth="1"/>
    <col min="6" max="8" width="11.42578125" customWidth="1"/>
    <col min="9" max="9" width="14.28515625" customWidth="1"/>
    <col min="10" max="10" width="13.5703125" customWidth="1"/>
    <col min="11" max="11" width="15.7109375" customWidth="1"/>
    <col min="12" max="12" width="17.140625" customWidth="1"/>
  </cols>
  <sheetData>
    <row r="1" spans="1:12" ht="19.5" thickBot="1" x14ac:dyDescent="0.3">
      <c r="A1" s="41" t="s">
        <v>16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</row>
    <row r="2" spans="1:12" s="19" customFormat="1" x14ac:dyDescent="0.25">
      <c r="A2" s="43" t="s">
        <v>0</v>
      </c>
      <c r="B2" s="44"/>
      <c r="C2" s="43" t="s">
        <v>1</v>
      </c>
      <c r="D2" s="44"/>
      <c r="E2" s="45" t="s">
        <v>2</v>
      </c>
      <c r="F2" s="49" t="s">
        <v>14</v>
      </c>
      <c r="G2" s="49" t="s">
        <v>11</v>
      </c>
      <c r="H2" s="47" t="s">
        <v>13</v>
      </c>
      <c r="I2" s="45" t="s">
        <v>10</v>
      </c>
      <c r="J2" s="49" t="s">
        <v>9</v>
      </c>
      <c r="K2" s="47" t="s">
        <v>12</v>
      </c>
      <c r="L2" s="51" t="s">
        <v>15</v>
      </c>
    </row>
    <row r="3" spans="1:12" s="19" customFormat="1" ht="15.75" thickBot="1" x14ac:dyDescent="0.3">
      <c r="A3" s="20" t="s">
        <v>3</v>
      </c>
      <c r="B3" s="21" t="s">
        <v>4</v>
      </c>
      <c r="C3" s="20" t="s">
        <v>3</v>
      </c>
      <c r="D3" s="21" t="s">
        <v>4</v>
      </c>
      <c r="E3" s="46"/>
      <c r="F3" s="50"/>
      <c r="G3" s="50"/>
      <c r="H3" s="48"/>
      <c r="I3" s="46"/>
      <c r="J3" s="50"/>
      <c r="K3" s="48"/>
      <c r="L3" s="52"/>
    </row>
    <row r="4" spans="1:12" x14ac:dyDescent="0.25">
      <c r="A4" s="14">
        <f>B4/5280</f>
        <v>7.575757575757576E-2</v>
      </c>
      <c r="B4" s="15">
        <v>400</v>
      </c>
      <c r="C4" s="14">
        <f>D4/5280</f>
        <v>0.91382575757575757</v>
      </c>
      <c r="D4" s="15">
        <v>4825</v>
      </c>
      <c r="E4" s="30" t="s">
        <v>5</v>
      </c>
      <c r="F4" s="31">
        <v>2</v>
      </c>
      <c r="G4" s="31">
        <v>4</v>
      </c>
      <c r="H4" s="32">
        <f t="shared" ref="H4:H28" si="0">D4-B4</f>
        <v>4425</v>
      </c>
      <c r="I4" s="39">
        <f t="shared" ref="I4:I28" si="1">ROUND(((H4*G4)/9),0)</f>
        <v>1967</v>
      </c>
      <c r="J4" s="40">
        <f>ROUND(((I4*110*4)/2000),0)</f>
        <v>433</v>
      </c>
      <c r="K4" s="32">
        <f t="shared" ref="K4:K28" si="2">H4</f>
        <v>4425</v>
      </c>
      <c r="L4" s="16"/>
    </row>
    <row r="5" spans="1:12" x14ac:dyDescent="0.25">
      <c r="A5" s="4">
        <f>B5/5280</f>
        <v>0.28882575757575757</v>
      </c>
      <c r="B5" s="5">
        <v>1525</v>
      </c>
      <c r="C5" s="4">
        <f>D5/5280</f>
        <v>0.33143939393939392</v>
      </c>
      <c r="D5" s="5">
        <v>1750</v>
      </c>
      <c r="E5" s="25" t="s">
        <v>6</v>
      </c>
      <c r="F5" s="26">
        <v>2</v>
      </c>
      <c r="G5" s="26">
        <v>4</v>
      </c>
      <c r="H5" s="27">
        <f t="shared" si="0"/>
        <v>225</v>
      </c>
      <c r="I5" s="35">
        <f t="shared" si="1"/>
        <v>100</v>
      </c>
      <c r="J5" s="36">
        <f>ROUND(((I5*110*4)/2000),0)</f>
        <v>22</v>
      </c>
      <c r="K5" s="27">
        <f t="shared" si="2"/>
        <v>225</v>
      </c>
      <c r="L5" s="9"/>
    </row>
    <row r="6" spans="1:12" x14ac:dyDescent="0.25">
      <c r="A6" s="2">
        <f>B6/5280</f>
        <v>0.42613636363636365</v>
      </c>
      <c r="B6" s="3">
        <v>2250</v>
      </c>
      <c r="C6" s="2">
        <f>D6/5280</f>
        <v>1.0606060606060606</v>
      </c>
      <c r="D6" s="3">
        <v>5600</v>
      </c>
      <c r="E6" s="22" t="s">
        <v>6</v>
      </c>
      <c r="F6" s="23">
        <v>2</v>
      </c>
      <c r="G6" s="23">
        <v>4</v>
      </c>
      <c r="H6" s="24">
        <f t="shared" si="0"/>
        <v>3350</v>
      </c>
      <c r="I6" s="34">
        <f t="shared" si="1"/>
        <v>1489</v>
      </c>
      <c r="J6" s="1">
        <f t="shared" ref="J6:J28" si="3">ROUND(((I6*110*4)/2000),0)</f>
        <v>328</v>
      </c>
      <c r="K6" s="24">
        <f t="shared" si="2"/>
        <v>3350</v>
      </c>
      <c r="L6" s="8"/>
    </row>
    <row r="7" spans="1:12" x14ac:dyDescent="0.25">
      <c r="A7" s="4">
        <f t="shared" ref="A7:A27" si="4">B7/5280</f>
        <v>1.0227272727272727</v>
      </c>
      <c r="B7" s="5">
        <v>5400</v>
      </c>
      <c r="C7" s="4">
        <f t="shared" ref="C7:C27" si="5">D7/5280</f>
        <v>2.675189393939394</v>
      </c>
      <c r="D7" s="5">
        <v>14125</v>
      </c>
      <c r="E7" s="25" t="s">
        <v>5</v>
      </c>
      <c r="F7" s="26">
        <v>2</v>
      </c>
      <c r="G7" s="26">
        <v>4</v>
      </c>
      <c r="H7" s="27">
        <f t="shared" si="0"/>
        <v>8725</v>
      </c>
      <c r="I7" s="35">
        <f t="shared" si="1"/>
        <v>3878</v>
      </c>
      <c r="J7" s="36">
        <f t="shared" si="3"/>
        <v>853</v>
      </c>
      <c r="K7" s="27">
        <f t="shared" si="2"/>
        <v>8725</v>
      </c>
      <c r="L7" s="9"/>
    </row>
    <row r="8" spans="1:12" x14ac:dyDescent="0.25">
      <c r="A8" s="2">
        <f t="shared" si="4"/>
        <v>1.09375</v>
      </c>
      <c r="B8" s="3">
        <v>5775</v>
      </c>
      <c r="C8" s="2">
        <f t="shared" si="5"/>
        <v>1.3068181818181819</v>
      </c>
      <c r="D8" s="3">
        <v>6900</v>
      </c>
      <c r="E8" s="22" t="s">
        <v>6</v>
      </c>
      <c r="F8" s="23">
        <v>2</v>
      </c>
      <c r="G8" s="23">
        <v>4</v>
      </c>
      <c r="H8" s="24">
        <f t="shared" si="0"/>
        <v>1125</v>
      </c>
      <c r="I8" s="34">
        <f t="shared" si="1"/>
        <v>500</v>
      </c>
      <c r="J8" s="1">
        <f t="shared" si="3"/>
        <v>110</v>
      </c>
      <c r="K8" s="24">
        <f t="shared" si="2"/>
        <v>1125</v>
      </c>
      <c r="L8" s="8"/>
    </row>
    <row r="9" spans="1:12" x14ac:dyDescent="0.25">
      <c r="A9" s="4">
        <f t="shared" si="4"/>
        <v>1.3399621212121211</v>
      </c>
      <c r="B9" s="5">
        <v>7075</v>
      </c>
      <c r="C9" s="4">
        <f t="shared" si="5"/>
        <v>3.0492424242424243</v>
      </c>
      <c r="D9" s="5">
        <v>16100</v>
      </c>
      <c r="E9" s="25" t="s">
        <v>6</v>
      </c>
      <c r="F9" s="26">
        <v>2</v>
      </c>
      <c r="G9" s="26">
        <v>4</v>
      </c>
      <c r="H9" s="27">
        <f t="shared" si="0"/>
        <v>9025</v>
      </c>
      <c r="I9" s="35">
        <f t="shared" si="1"/>
        <v>4011</v>
      </c>
      <c r="J9" s="36">
        <f t="shared" si="3"/>
        <v>882</v>
      </c>
      <c r="K9" s="27">
        <f t="shared" si="2"/>
        <v>9025</v>
      </c>
      <c r="L9" s="9"/>
    </row>
    <row r="10" spans="1:12" x14ac:dyDescent="0.25">
      <c r="A10" s="2">
        <f t="shared" si="4"/>
        <v>2.7130681818181817</v>
      </c>
      <c r="B10" s="3">
        <v>14325</v>
      </c>
      <c r="C10" s="2">
        <f t="shared" si="5"/>
        <v>3.2007575757575757</v>
      </c>
      <c r="D10" s="3">
        <v>16900</v>
      </c>
      <c r="E10" s="22" t="s">
        <v>5</v>
      </c>
      <c r="F10" s="23">
        <v>2</v>
      </c>
      <c r="G10" s="23">
        <v>4</v>
      </c>
      <c r="H10" s="24">
        <f t="shared" si="0"/>
        <v>2575</v>
      </c>
      <c r="I10" s="34">
        <f t="shared" si="1"/>
        <v>1144</v>
      </c>
      <c r="J10" s="1">
        <f t="shared" si="3"/>
        <v>252</v>
      </c>
      <c r="K10" s="24">
        <f t="shared" si="2"/>
        <v>2575</v>
      </c>
      <c r="L10" s="12"/>
    </row>
    <row r="11" spans="1:12" x14ac:dyDescent="0.25">
      <c r="A11" s="4">
        <f t="shared" si="4"/>
        <v>3.1013257575757578</v>
      </c>
      <c r="B11" s="5">
        <v>16375</v>
      </c>
      <c r="C11" s="4">
        <f t="shared" si="5"/>
        <v>3.2102272727272729</v>
      </c>
      <c r="D11" s="5">
        <v>16950</v>
      </c>
      <c r="E11" s="25" t="s">
        <v>6</v>
      </c>
      <c r="F11" s="26">
        <v>2</v>
      </c>
      <c r="G11" s="26">
        <v>4</v>
      </c>
      <c r="H11" s="27">
        <f t="shared" si="0"/>
        <v>575</v>
      </c>
      <c r="I11" s="35">
        <f t="shared" si="1"/>
        <v>256</v>
      </c>
      <c r="J11" s="36">
        <f t="shared" si="3"/>
        <v>56</v>
      </c>
      <c r="K11" s="27">
        <f t="shared" si="2"/>
        <v>575</v>
      </c>
      <c r="L11" s="9"/>
    </row>
    <row r="12" spans="1:12" x14ac:dyDescent="0.25">
      <c r="A12" s="2">
        <f t="shared" si="4"/>
        <v>3.2339015151515151</v>
      </c>
      <c r="B12" s="3">
        <v>17075</v>
      </c>
      <c r="C12" s="2">
        <f t="shared" si="5"/>
        <v>3.2717803030303032</v>
      </c>
      <c r="D12" s="3">
        <v>17275</v>
      </c>
      <c r="E12" s="22" t="s">
        <v>6</v>
      </c>
      <c r="F12" s="23">
        <v>2</v>
      </c>
      <c r="G12" s="23">
        <v>4</v>
      </c>
      <c r="H12" s="24">
        <f t="shared" si="0"/>
        <v>200</v>
      </c>
      <c r="I12" s="34">
        <f t="shared" si="1"/>
        <v>89</v>
      </c>
      <c r="J12" s="1">
        <f t="shared" si="3"/>
        <v>20</v>
      </c>
      <c r="K12" s="24">
        <f t="shared" si="2"/>
        <v>200</v>
      </c>
      <c r="L12" s="8"/>
    </row>
    <row r="13" spans="1:12" x14ac:dyDescent="0.25">
      <c r="A13" s="4">
        <f t="shared" si="4"/>
        <v>3.3238636363636362</v>
      </c>
      <c r="B13" s="5">
        <v>17550</v>
      </c>
      <c r="C13" s="4">
        <f t="shared" si="5"/>
        <v>3.3854166666666665</v>
      </c>
      <c r="D13" s="5">
        <v>17875</v>
      </c>
      <c r="E13" s="25" t="s">
        <v>5</v>
      </c>
      <c r="F13" s="26">
        <v>2</v>
      </c>
      <c r="G13" s="26">
        <v>4</v>
      </c>
      <c r="H13" s="27">
        <f t="shared" si="0"/>
        <v>325</v>
      </c>
      <c r="I13" s="35">
        <f t="shared" si="1"/>
        <v>144</v>
      </c>
      <c r="J13" s="36">
        <f t="shared" si="3"/>
        <v>32</v>
      </c>
      <c r="K13" s="27">
        <f t="shared" si="2"/>
        <v>325</v>
      </c>
      <c r="L13" s="13"/>
    </row>
    <row r="14" spans="1:12" x14ac:dyDescent="0.25">
      <c r="A14" s="2">
        <f t="shared" si="4"/>
        <v>3.3664772727272729</v>
      </c>
      <c r="B14" s="3">
        <v>17775</v>
      </c>
      <c r="C14" s="2">
        <f t="shared" si="5"/>
        <v>3.4138257575757578</v>
      </c>
      <c r="D14" s="3">
        <v>18025</v>
      </c>
      <c r="E14" s="22" t="s">
        <v>6</v>
      </c>
      <c r="F14" s="23">
        <v>2</v>
      </c>
      <c r="G14" s="23">
        <v>4</v>
      </c>
      <c r="H14" s="24">
        <f t="shared" si="0"/>
        <v>250</v>
      </c>
      <c r="I14" s="34">
        <f t="shared" si="1"/>
        <v>111</v>
      </c>
      <c r="J14" s="1">
        <f t="shared" si="3"/>
        <v>24</v>
      </c>
      <c r="K14" s="24">
        <f t="shared" si="2"/>
        <v>250</v>
      </c>
      <c r="L14" s="8"/>
    </row>
    <row r="15" spans="1:12" ht="60" x14ac:dyDescent="0.25">
      <c r="A15" s="4">
        <f t="shared" si="4"/>
        <v>3.4327651515151514</v>
      </c>
      <c r="B15" s="5">
        <v>18125</v>
      </c>
      <c r="C15" s="4">
        <f t="shared" si="5"/>
        <v>3.5132575757575757</v>
      </c>
      <c r="D15" s="5">
        <v>18550</v>
      </c>
      <c r="E15" s="25" t="s">
        <v>5</v>
      </c>
      <c r="F15" s="26">
        <v>2</v>
      </c>
      <c r="G15" s="26">
        <v>4</v>
      </c>
      <c r="H15" s="27">
        <f t="shared" si="0"/>
        <v>425</v>
      </c>
      <c r="I15" s="35">
        <f t="shared" si="1"/>
        <v>189</v>
      </c>
      <c r="J15" s="36">
        <f t="shared" si="3"/>
        <v>42</v>
      </c>
      <c r="K15" s="27">
        <f t="shared" si="2"/>
        <v>425</v>
      </c>
      <c r="L15" s="18" t="s">
        <v>8</v>
      </c>
    </row>
    <row r="16" spans="1:12" x14ac:dyDescent="0.25">
      <c r="A16" s="2">
        <f t="shared" si="4"/>
        <v>3.4469696969696968</v>
      </c>
      <c r="B16" s="3">
        <v>18200</v>
      </c>
      <c r="C16" s="2">
        <f t="shared" si="5"/>
        <v>3.6363636363636362</v>
      </c>
      <c r="D16" s="3">
        <v>19200</v>
      </c>
      <c r="E16" s="22" t="s">
        <v>6</v>
      </c>
      <c r="F16" s="23">
        <v>2</v>
      </c>
      <c r="G16" s="23">
        <v>4</v>
      </c>
      <c r="H16" s="24">
        <f t="shared" si="0"/>
        <v>1000</v>
      </c>
      <c r="I16" s="34">
        <f t="shared" si="1"/>
        <v>444</v>
      </c>
      <c r="J16" s="1">
        <f t="shared" si="3"/>
        <v>98</v>
      </c>
      <c r="K16" s="24">
        <f t="shared" si="2"/>
        <v>1000</v>
      </c>
      <c r="L16" s="8"/>
    </row>
    <row r="17" spans="1:12" x14ac:dyDescent="0.25">
      <c r="A17" s="4">
        <f t="shared" si="4"/>
        <v>4.2471590909090908</v>
      </c>
      <c r="B17" s="5">
        <v>22425</v>
      </c>
      <c r="C17" s="4">
        <f t="shared" si="5"/>
        <v>4.2850378787878789</v>
      </c>
      <c r="D17" s="5">
        <v>22625</v>
      </c>
      <c r="E17" s="25" t="s">
        <v>5</v>
      </c>
      <c r="F17" s="26">
        <v>2</v>
      </c>
      <c r="G17" s="26">
        <v>4</v>
      </c>
      <c r="H17" s="27">
        <f t="shared" si="0"/>
        <v>200</v>
      </c>
      <c r="I17" s="35">
        <f t="shared" si="1"/>
        <v>89</v>
      </c>
      <c r="J17" s="36">
        <f t="shared" si="3"/>
        <v>20</v>
      </c>
      <c r="K17" s="27">
        <f t="shared" si="2"/>
        <v>200</v>
      </c>
      <c r="L17" s="13"/>
    </row>
    <row r="18" spans="1:12" x14ac:dyDescent="0.25">
      <c r="A18" s="2">
        <f t="shared" si="4"/>
        <v>5.2698863636363633</v>
      </c>
      <c r="B18" s="3">
        <v>27825</v>
      </c>
      <c r="C18" s="2">
        <f t="shared" si="5"/>
        <v>5.2935606060606064</v>
      </c>
      <c r="D18" s="3">
        <v>27950</v>
      </c>
      <c r="E18" s="22" t="s">
        <v>5</v>
      </c>
      <c r="F18" s="23">
        <v>2</v>
      </c>
      <c r="G18" s="23">
        <v>4</v>
      </c>
      <c r="H18" s="24">
        <f t="shared" si="0"/>
        <v>125</v>
      </c>
      <c r="I18" s="34">
        <f t="shared" si="1"/>
        <v>56</v>
      </c>
      <c r="J18" s="1">
        <f t="shared" si="3"/>
        <v>12</v>
      </c>
      <c r="K18" s="24">
        <f t="shared" si="2"/>
        <v>125</v>
      </c>
      <c r="L18" s="12"/>
    </row>
    <row r="19" spans="1:12" x14ac:dyDescent="0.25">
      <c r="A19" s="4">
        <f t="shared" si="4"/>
        <v>5.2888257575757578</v>
      </c>
      <c r="B19" s="5">
        <v>27925</v>
      </c>
      <c r="C19" s="4">
        <f t="shared" si="5"/>
        <v>5.3361742424242422</v>
      </c>
      <c r="D19" s="5">
        <v>28175</v>
      </c>
      <c r="E19" s="25" t="s">
        <v>6</v>
      </c>
      <c r="F19" s="26">
        <v>2</v>
      </c>
      <c r="G19" s="26">
        <v>4</v>
      </c>
      <c r="H19" s="27">
        <f t="shared" si="0"/>
        <v>250</v>
      </c>
      <c r="I19" s="35">
        <f t="shared" si="1"/>
        <v>111</v>
      </c>
      <c r="J19" s="36">
        <f t="shared" si="3"/>
        <v>24</v>
      </c>
      <c r="K19" s="27">
        <f t="shared" si="2"/>
        <v>250</v>
      </c>
      <c r="L19" s="9"/>
    </row>
    <row r="20" spans="1:12" x14ac:dyDescent="0.25">
      <c r="A20" s="2">
        <f t="shared" si="4"/>
        <v>5.416666666666667</v>
      </c>
      <c r="B20" s="3">
        <v>28600</v>
      </c>
      <c r="C20" s="2">
        <f t="shared" si="5"/>
        <v>5.46875</v>
      </c>
      <c r="D20" s="3">
        <v>28875</v>
      </c>
      <c r="E20" s="22" t="s">
        <v>6</v>
      </c>
      <c r="F20" s="23">
        <v>2</v>
      </c>
      <c r="G20" s="23">
        <v>4</v>
      </c>
      <c r="H20" s="24">
        <f t="shared" si="0"/>
        <v>275</v>
      </c>
      <c r="I20" s="34">
        <f t="shared" si="1"/>
        <v>122</v>
      </c>
      <c r="J20" s="1">
        <f t="shared" si="3"/>
        <v>27</v>
      </c>
      <c r="K20" s="24">
        <f t="shared" si="2"/>
        <v>275</v>
      </c>
      <c r="L20" s="8"/>
    </row>
    <row r="21" spans="1:12" x14ac:dyDescent="0.25">
      <c r="A21" s="4">
        <f t="shared" si="4"/>
        <v>5.5160984848484844</v>
      </c>
      <c r="B21" s="5">
        <v>29125</v>
      </c>
      <c r="C21" s="4">
        <f t="shared" si="5"/>
        <v>5.6865530303030303</v>
      </c>
      <c r="D21" s="5">
        <v>30025</v>
      </c>
      <c r="E21" s="25" t="s">
        <v>6</v>
      </c>
      <c r="F21" s="26">
        <v>2</v>
      </c>
      <c r="G21" s="26">
        <v>4</v>
      </c>
      <c r="H21" s="27">
        <f t="shared" si="0"/>
        <v>900</v>
      </c>
      <c r="I21" s="35">
        <f t="shared" si="1"/>
        <v>400</v>
      </c>
      <c r="J21" s="36">
        <f t="shared" si="3"/>
        <v>88</v>
      </c>
      <c r="K21" s="27">
        <f t="shared" si="2"/>
        <v>900</v>
      </c>
      <c r="L21" s="9"/>
    </row>
    <row r="22" spans="1:12" x14ac:dyDescent="0.25">
      <c r="A22" s="2">
        <f t="shared" si="4"/>
        <v>5.833333333333333</v>
      </c>
      <c r="B22" s="3">
        <v>30800</v>
      </c>
      <c r="C22" s="2">
        <f t="shared" si="5"/>
        <v>5.9185606060606064</v>
      </c>
      <c r="D22" s="3">
        <v>31250</v>
      </c>
      <c r="E22" s="22" t="s">
        <v>6</v>
      </c>
      <c r="F22" s="23">
        <v>2</v>
      </c>
      <c r="G22" s="23">
        <v>4</v>
      </c>
      <c r="H22" s="24">
        <f t="shared" si="0"/>
        <v>450</v>
      </c>
      <c r="I22" s="34">
        <f t="shared" si="1"/>
        <v>200</v>
      </c>
      <c r="J22" s="1">
        <f t="shared" si="3"/>
        <v>44</v>
      </c>
      <c r="K22" s="24">
        <f t="shared" si="2"/>
        <v>450</v>
      </c>
      <c r="L22" s="8"/>
    </row>
    <row r="23" spans="1:12" x14ac:dyDescent="0.25">
      <c r="A23" s="4">
        <f t="shared" si="4"/>
        <v>5.8617424242424239</v>
      </c>
      <c r="B23" s="5">
        <v>30950</v>
      </c>
      <c r="C23" s="4">
        <f t="shared" si="5"/>
        <v>5.9375</v>
      </c>
      <c r="D23" s="5">
        <v>31350</v>
      </c>
      <c r="E23" s="25" t="s">
        <v>5</v>
      </c>
      <c r="F23" s="26">
        <v>2</v>
      </c>
      <c r="G23" s="26">
        <v>4</v>
      </c>
      <c r="H23" s="27">
        <f t="shared" si="0"/>
        <v>400</v>
      </c>
      <c r="I23" s="35">
        <f t="shared" si="1"/>
        <v>178</v>
      </c>
      <c r="J23" s="36">
        <f t="shared" si="3"/>
        <v>39</v>
      </c>
      <c r="K23" s="27">
        <f t="shared" si="2"/>
        <v>400</v>
      </c>
      <c r="L23" s="13"/>
    </row>
    <row r="24" spans="1:12" x14ac:dyDescent="0.25">
      <c r="A24" s="2">
        <f t="shared" si="4"/>
        <v>5.9517045454545459</v>
      </c>
      <c r="B24" s="3">
        <v>31425</v>
      </c>
      <c r="C24" s="2">
        <f t="shared" si="5"/>
        <v>6.0179924242424239</v>
      </c>
      <c r="D24" s="3">
        <v>31775</v>
      </c>
      <c r="E24" s="22" t="s">
        <v>6</v>
      </c>
      <c r="F24" s="23">
        <v>2</v>
      </c>
      <c r="G24" s="23">
        <v>4</v>
      </c>
      <c r="H24" s="24">
        <f t="shared" si="0"/>
        <v>350</v>
      </c>
      <c r="I24" s="34">
        <f t="shared" si="1"/>
        <v>156</v>
      </c>
      <c r="J24" s="1">
        <f t="shared" si="3"/>
        <v>34</v>
      </c>
      <c r="K24" s="24">
        <f t="shared" si="2"/>
        <v>350</v>
      </c>
      <c r="L24" s="8"/>
    </row>
    <row r="25" spans="1:12" x14ac:dyDescent="0.25">
      <c r="A25" s="4">
        <f t="shared" si="4"/>
        <v>6.0321969696969697</v>
      </c>
      <c r="B25" s="5">
        <v>31850</v>
      </c>
      <c r="C25" s="4">
        <f t="shared" si="5"/>
        <v>6.0984848484848486</v>
      </c>
      <c r="D25" s="5">
        <v>32200</v>
      </c>
      <c r="E25" s="25" t="s">
        <v>5</v>
      </c>
      <c r="F25" s="26">
        <v>2</v>
      </c>
      <c r="G25" s="26">
        <v>4</v>
      </c>
      <c r="H25" s="27">
        <f t="shared" si="0"/>
        <v>350</v>
      </c>
      <c r="I25" s="35">
        <f t="shared" si="1"/>
        <v>156</v>
      </c>
      <c r="J25" s="36">
        <f t="shared" si="3"/>
        <v>34</v>
      </c>
      <c r="K25" s="27">
        <f t="shared" si="2"/>
        <v>350</v>
      </c>
      <c r="L25" s="13"/>
    </row>
    <row r="26" spans="1:12" x14ac:dyDescent="0.25">
      <c r="A26" s="2">
        <f t="shared" si="4"/>
        <v>6.1505681818181817</v>
      </c>
      <c r="B26" s="3">
        <v>32475</v>
      </c>
      <c r="C26" s="2">
        <f t="shared" si="5"/>
        <v>6.2689393939393936</v>
      </c>
      <c r="D26" s="3">
        <v>33100</v>
      </c>
      <c r="E26" s="22" t="s">
        <v>6</v>
      </c>
      <c r="F26" s="23">
        <v>2</v>
      </c>
      <c r="G26" s="23">
        <v>4</v>
      </c>
      <c r="H26" s="24">
        <f t="shared" si="0"/>
        <v>625</v>
      </c>
      <c r="I26" s="34">
        <f t="shared" si="1"/>
        <v>278</v>
      </c>
      <c r="J26" s="1">
        <f t="shared" si="3"/>
        <v>61</v>
      </c>
      <c r="K26" s="24">
        <f t="shared" si="2"/>
        <v>625</v>
      </c>
      <c r="L26" s="8"/>
    </row>
    <row r="27" spans="1:12" x14ac:dyDescent="0.25">
      <c r="A27" s="4">
        <f t="shared" si="4"/>
        <v>6.3210227272727275</v>
      </c>
      <c r="B27" s="5">
        <v>33375</v>
      </c>
      <c r="C27" s="4">
        <f t="shared" si="5"/>
        <v>6.5293560606060606</v>
      </c>
      <c r="D27" s="5">
        <v>34475</v>
      </c>
      <c r="E27" s="25" t="s">
        <v>6</v>
      </c>
      <c r="F27" s="26">
        <v>2</v>
      </c>
      <c r="G27" s="26">
        <v>4</v>
      </c>
      <c r="H27" s="27">
        <f t="shared" si="0"/>
        <v>1100</v>
      </c>
      <c r="I27" s="35">
        <f t="shared" si="1"/>
        <v>489</v>
      </c>
      <c r="J27" s="36">
        <f t="shared" si="3"/>
        <v>108</v>
      </c>
      <c r="K27" s="27">
        <f t="shared" si="2"/>
        <v>1100</v>
      </c>
      <c r="L27" s="9"/>
    </row>
    <row r="28" spans="1:12" ht="15.75" thickBot="1" x14ac:dyDescent="0.3">
      <c r="A28" s="6">
        <f>B28/5280</f>
        <v>6.458333333333333</v>
      </c>
      <c r="B28" s="7">
        <v>34100</v>
      </c>
      <c r="C28" s="6">
        <f>D28/5280</f>
        <v>6.5577651515151514</v>
      </c>
      <c r="D28" s="7">
        <v>34625</v>
      </c>
      <c r="E28" s="28" t="s">
        <v>5</v>
      </c>
      <c r="F28" s="29">
        <v>2</v>
      </c>
      <c r="G28" s="29">
        <v>4</v>
      </c>
      <c r="H28" s="11">
        <f t="shared" si="0"/>
        <v>525</v>
      </c>
      <c r="I28" s="37">
        <f t="shared" si="1"/>
        <v>233</v>
      </c>
      <c r="J28" s="38">
        <f t="shared" si="3"/>
        <v>51</v>
      </c>
      <c r="K28" s="11">
        <f t="shared" si="2"/>
        <v>525</v>
      </c>
      <c r="L28" s="10"/>
    </row>
    <row r="29" spans="1:12" ht="15.75" thickBot="1" x14ac:dyDescent="0.3">
      <c r="F29" s="33"/>
      <c r="G29" s="17" t="s">
        <v>7</v>
      </c>
      <c r="H29" s="53">
        <f>SUM(H4:H28)</f>
        <v>37775</v>
      </c>
      <c r="I29" s="54">
        <f t="shared" ref="I29:J29" si="6">SUM(I4:I28)</f>
        <v>16790</v>
      </c>
      <c r="J29" s="55">
        <f t="shared" si="6"/>
        <v>3694</v>
      </c>
      <c r="K29" s="53">
        <f>SUM(K4:K28)</f>
        <v>37775</v>
      </c>
    </row>
  </sheetData>
  <mergeCells count="11">
    <mergeCell ref="A1:L1"/>
    <mergeCell ref="A2:B2"/>
    <mergeCell ref="C2:D2"/>
    <mergeCell ref="E2:E3"/>
    <mergeCell ref="H2:H3"/>
    <mergeCell ref="K2:K3"/>
    <mergeCell ref="I2:I3"/>
    <mergeCell ref="J2:J3"/>
    <mergeCell ref="L2:L3"/>
    <mergeCell ref="G2:G3"/>
    <mergeCell ref="F2:F3"/>
  </mergeCells>
  <pageMargins left="0.5" right="0.75" top="0.75" bottom="1" header="0.3" footer="0.75"/>
  <pageSetup scale="84" fitToHeight="0" orientation="landscape" r:id="rId1"/>
  <headerFooter>
    <oddFooter>Page &amp;P of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092B150A379CA4D82DE7B4B07768A21" ma:contentTypeVersion="6" ma:contentTypeDescription="Create a new document." ma:contentTypeScope="" ma:versionID="0b0041fb7d6f8cd3af1e2498031a69b6">
  <xsd:schema xmlns:xsd="http://www.w3.org/2001/XMLSchema" xmlns:xs="http://www.w3.org/2001/XMLSchema" xmlns:p="http://schemas.microsoft.com/office/2006/metadata/properties" xmlns:ns2="9c16dc54-5a24-4afd-a61c-664ec7eab416" xmlns:ns3="858c12e5-36da-4bba-bc3f-1f1b9381ed30" targetNamespace="http://schemas.microsoft.com/office/2006/metadata/properties" ma:root="true" ma:fieldsID="4f0e703195dd2d0ff5250d31c685ddc1" ns2:_="" ns3:_="">
    <xsd:import namespace="9c16dc54-5a24-4afd-a61c-664ec7eab416"/>
    <xsd:import namespace="858c12e5-36da-4bba-bc3f-1f1b9381ed3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3:nqmt" minOccurs="0"/>
                <xsd:element ref="ns3:jwgg" minOccurs="0"/>
                <xsd:element ref="ns3:voq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16dc54-5a24-4afd-a61c-664ec7eab41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8c12e5-36da-4bba-bc3f-1f1b9381ed30" elementFormDefault="qualified">
    <xsd:import namespace="http://schemas.microsoft.com/office/2006/documentManagement/types"/>
    <xsd:import namespace="http://schemas.microsoft.com/office/infopath/2007/PartnerControls"/>
    <xsd:element name="nqmt" ma:index="9" nillable="true" ma:displayName="Folder" ma:internalName="nqmt">
      <xsd:simpleType>
        <xsd:restriction base="dms:Text"/>
      </xsd:simpleType>
    </xsd:element>
    <xsd:element name="jwgg" ma:index="10" nillable="true" ma:displayName="Folder" ma:internalName="jwgg">
      <xsd:simpleType>
        <xsd:restriction base="dms:Text"/>
      </xsd:simpleType>
    </xsd:element>
    <xsd:element name="voqf" ma:index="11" nillable="true" ma:displayName="Sub-Folder" ma:internalName="voqf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 ma:index="12" ma:displayName="Category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qmt xmlns="858c12e5-36da-4bba-bc3f-1f1b9381ed30" xsi:nil="true"/>
    <jwgg xmlns="858c12e5-36da-4bba-bc3f-1f1b9381ed30" xsi:nil="true"/>
    <voqf xmlns="858c12e5-36da-4bba-bc3f-1f1b9381ed30" xsi:nil="true"/>
  </documentManagement>
</p:properties>
</file>

<file path=customXml/itemProps1.xml><?xml version="1.0" encoding="utf-8"?>
<ds:datastoreItem xmlns:ds="http://schemas.openxmlformats.org/officeDocument/2006/customXml" ds:itemID="{27004E99-CCAF-4652-BC0A-9A3FE5D5E6B2}"/>
</file>

<file path=customXml/itemProps2.xml><?xml version="1.0" encoding="utf-8"?>
<ds:datastoreItem xmlns:ds="http://schemas.openxmlformats.org/officeDocument/2006/customXml" ds:itemID="{683D92BC-8427-4CC4-A839-2C8B4870FB52}"/>
</file>

<file path=customXml/itemProps3.xml><?xml version="1.0" encoding="utf-8"?>
<ds:datastoreItem xmlns:ds="http://schemas.openxmlformats.org/officeDocument/2006/customXml" ds:itemID="{BF0146BF-3894-4187-BBEB-2B4414F80CC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Pavement Widening</vt:lpstr>
      <vt:lpstr>'Pavement Widening'!Print_Area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Wachter</dc:creator>
  <cp:lastModifiedBy>Vaughn, Mike S (KYTC)</cp:lastModifiedBy>
  <cp:lastPrinted>2017-04-17T01:48:30Z</cp:lastPrinted>
  <dcterms:created xsi:type="dcterms:W3CDTF">2015-03-30T17:33:47Z</dcterms:created>
  <dcterms:modified xsi:type="dcterms:W3CDTF">2025-09-01T02:05:48Z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0x0101001092B150A379CA4D82DE7B4B07768A21</vt:lpwstr>
  </property>
</Properties>
</file>