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N:\PLANNING\SPAC Branch\Team Corridor\Study Guidance - cradle to grave\01a Production Hours\Current Planning Template\"/>
    </mc:Choice>
  </mc:AlternateContent>
  <xr:revisionPtr revIDLastSave="0" documentId="14_{834C04C6-7F5C-47E8-BA99-09CB45E6C42C}" xr6:coauthVersionLast="47" xr6:coauthVersionMax="47" xr10:uidLastSave="{00000000-0000-0000-0000-000000000000}"/>
  <bookViews>
    <workbookView xWindow="-120" yWindow="-120" windowWidth="51840" windowHeight="21240" xr2:uid="{00000000-000D-0000-FFFF-FFFF00000000}"/>
  </bookViews>
  <sheets>
    <sheet name="Planning" sheetId="1" r:id="rId1"/>
    <sheet name="Sheet2" sheetId="2" r:id="rId2"/>
  </sheets>
  <definedNames>
    <definedName name="_xlnm.Print_Area" localSheetId="0">Planning!$A$1:$G$259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0" i="1" l="1"/>
  <c r="G208" i="1"/>
  <c r="G207" i="1"/>
  <c r="G103" i="1"/>
  <c r="G104" i="1"/>
  <c r="G223" i="1" l="1"/>
  <c r="G249" i="1"/>
  <c r="G197" i="1"/>
  <c r="G185" i="1"/>
  <c r="G184" i="1"/>
  <c r="G93" i="1"/>
  <c r="G80" i="1"/>
  <c r="G81" i="1"/>
  <c r="G112" i="1"/>
  <c r="G6" i="1" l="1"/>
  <c r="G202" i="1" l="1"/>
  <c r="G201" i="1"/>
  <c r="G200" i="1"/>
  <c r="G199" i="1"/>
  <c r="G198" i="1"/>
  <c r="G196" i="1"/>
  <c r="G195" i="1"/>
  <c r="G194" i="1"/>
  <c r="G193" i="1"/>
  <c r="G192" i="1"/>
  <c r="G191" i="1"/>
  <c r="G190" i="1"/>
  <c r="G124" i="1"/>
  <c r="G132" i="1"/>
  <c r="G131" i="1"/>
  <c r="G123" i="1"/>
  <c r="G122" i="1"/>
  <c r="G121" i="1"/>
  <c r="G130" i="1"/>
  <c r="G129" i="1"/>
  <c r="G120" i="1"/>
  <c r="G119" i="1"/>
  <c r="G118" i="1"/>
  <c r="G117" i="1"/>
  <c r="G88" i="1"/>
  <c r="G258" i="1" l="1"/>
  <c r="G256" i="1"/>
  <c r="G255" i="1"/>
  <c r="G250" i="1"/>
  <c r="G248" i="1"/>
  <c r="G247" i="1"/>
  <c r="G246" i="1"/>
  <c r="G242" i="1"/>
  <c r="G241" i="1"/>
  <c r="G240" i="1"/>
  <c r="G236" i="1"/>
  <c r="G235" i="1"/>
  <c r="G231" i="1"/>
  <c r="G230" i="1"/>
  <c r="G229" i="1"/>
  <c r="G225" i="1"/>
  <c r="G224" i="1"/>
  <c r="G222" i="1"/>
  <c r="G221" i="1"/>
  <c r="G220" i="1"/>
  <c r="G215" i="1"/>
  <c r="G216" i="1" s="1"/>
  <c r="G209" i="1"/>
  <c r="G206" i="1"/>
  <c r="G186" i="1"/>
  <c r="G183" i="1"/>
  <c r="G182" i="1"/>
  <c r="G181" i="1"/>
  <c r="G180" i="1"/>
  <c r="G179" i="1"/>
  <c r="G175" i="1"/>
  <c r="G174" i="1"/>
  <c r="G173" i="1"/>
  <c r="G172" i="1"/>
  <c r="G171" i="1"/>
  <c r="G170" i="1"/>
  <c r="G169" i="1"/>
  <c r="G168" i="1"/>
  <c r="G167" i="1"/>
  <c r="G166" i="1"/>
  <c r="G161" i="1"/>
  <c r="G162" i="1" s="1"/>
  <c r="G157" i="1"/>
  <c r="G156" i="1"/>
  <c r="G155" i="1"/>
  <c r="G154" i="1"/>
  <c r="G153" i="1"/>
  <c r="G149" i="1"/>
  <c r="G148" i="1"/>
  <c r="G147" i="1"/>
  <c r="G146" i="1"/>
  <c r="G145" i="1"/>
  <c r="G144" i="1"/>
  <c r="G143" i="1"/>
  <c r="G142" i="1"/>
  <c r="G141" i="1"/>
  <c r="G137" i="1"/>
  <c r="G136" i="1"/>
  <c r="G135" i="1"/>
  <c r="G134" i="1"/>
  <c r="G133" i="1"/>
  <c r="G128" i="1"/>
  <c r="G111" i="1"/>
  <c r="G113" i="1" s="1"/>
  <c r="G105" i="1"/>
  <c r="G102" i="1"/>
  <c r="G98" i="1"/>
  <c r="G97" i="1"/>
  <c r="G96" i="1"/>
  <c r="G95" i="1"/>
  <c r="G94" i="1"/>
  <c r="G92" i="1"/>
  <c r="G91" i="1"/>
  <c r="G90" i="1"/>
  <c r="G89" i="1"/>
  <c r="G87" i="1"/>
  <c r="G86" i="1"/>
  <c r="G82" i="1"/>
  <c r="G79" i="1"/>
  <c r="G78" i="1"/>
  <c r="G77" i="1"/>
  <c r="G76" i="1"/>
  <c r="G75" i="1"/>
  <c r="G71" i="1"/>
  <c r="G70" i="1"/>
  <c r="G69" i="1"/>
  <c r="G68" i="1"/>
  <c r="G67" i="1"/>
  <c r="G66" i="1"/>
  <c r="G65" i="1"/>
  <c r="G64" i="1"/>
  <c r="G63" i="1"/>
  <c r="G62" i="1"/>
  <c r="G57" i="1"/>
  <c r="G58" i="1" s="1"/>
  <c r="G53" i="1"/>
  <c r="G52" i="1"/>
  <c r="G51" i="1"/>
  <c r="G50" i="1"/>
  <c r="G49" i="1"/>
  <c r="G45" i="1"/>
  <c r="G44" i="1"/>
  <c r="G43" i="1"/>
  <c r="G42" i="1"/>
  <c r="G41" i="1"/>
  <c r="G40" i="1"/>
  <c r="G39" i="1"/>
  <c r="G38" i="1"/>
  <c r="G37" i="1"/>
  <c r="G36" i="1"/>
  <c r="G32" i="1"/>
  <c r="G31" i="1"/>
  <c r="G30" i="1"/>
  <c r="G29" i="1"/>
  <c r="G28" i="1"/>
  <c r="G27" i="1"/>
  <c r="G22" i="1"/>
  <c r="G18" i="1"/>
  <c r="G26" i="1"/>
  <c r="G25" i="1"/>
  <c r="G17" i="1"/>
  <c r="G16" i="1"/>
  <c r="G15" i="1"/>
  <c r="G24" i="1"/>
  <c r="G23" i="1"/>
  <c r="G14" i="1"/>
  <c r="G13" i="1"/>
  <c r="G12" i="1"/>
  <c r="G11" i="1"/>
  <c r="G5" i="1"/>
  <c r="G7" i="1" s="1"/>
  <c r="G83" i="1" l="1"/>
  <c r="G243" i="1"/>
  <c r="G106" i="1"/>
  <c r="G251" i="1"/>
  <c r="G46" i="1"/>
  <c r="G54" i="1"/>
  <c r="G237" i="1"/>
  <c r="G138" i="1"/>
  <c r="G158" i="1"/>
  <c r="G259" i="1"/>
  <c r="G33" i="1"/>
  <c r="G72" i="1"/>
  <c r="G226" i="1"/>
  <c r="G232" i="1" s="1"/>
  <c r="G19" i="1"/>
  <c r="G125" i="1"/>
  <c r="G150" i="1"/>
  <c r="G176" i="1"/>
  <c r="G99" i="1"/>
  <c r="G187" i="1"/>
  <c r="G20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Charles.Martin</author>
    <author>scott.thomson</author>
  </authors>
  <commentList>
    <comment ref="A22" authorId="0" shapeId="0" xr:uid="{00000000-0006-0000-0000-000001000000}">
      <text>
        <r>
          <rPr>
            <b/>
            <sz val="8"/>
            <color indexed="81"/>
            <rFont val="Tahoma"/>
            <family val="2"/>
          </rPr>
          <t>Develop Map(s) showing the location and type of count to be collected.  All counts will be provided to KYTC in an Excel or similar electronic format.</t>
        </r>
        <r>
          <rPr>
            <sz val="8"/>
            <color indexed="81"/>
            <rFont val="Tahoma"/>
            <family val="2"/>
          </rPr>
          <t xml:space="preserve">
</t>
        </r>
      </text>
    </comment>
    <comment ref="A27" authorId="0" shapeId="0" xr:uid="{00000000-0006-0000-0000-000002000000}">
      <text>
        <r>
          <rPr>
            <b/>
            <sz val="8"/>
            <color indexed="81"/>
            <rFont val="Tahoma"/>
            <family val="2"/>
          </rPr>
          <t>Collect historical station and class information or use travel demand models to estimate future conditions needed to initiate design task.  Data from base condition travel demand models shall be reviewed against Base Condition data and adjustment factors estimated for the purpose of adjusting future condition model scenarios.    The Methodology and results shall be reviewed by KYTC and any comments addressed before applying the results to other tasks.</t>
        </r>
        <r>
          <rPr>
            <sz val="8"/>
            <color indexed="81"/>
            <rFont val="Tahoma"/>
            <family val="2"/>
          </rPr>
          <t xml:space="preserve">
</t>
        </r>
      </text>
    </comment>
    <comment ref="A28" authorId="0" shapeId="0" xr:uid="{00000000-0006-0000-0000-000003000000}">
      <text>
        <r>
          <rPr>
            <b/>
            <sz val="8"/>
            <color indexed="81"/>
            <rFont val="Tahoma"/>
            <family val="2"/>
          </rPr>
          <t>Using accepted methodology, develop future condition turning diagrams, pavement inputs, including but not limited to future housing, employment, and matrices required for macro or micro-simulations.</t>
        </r>
        <r>
          <rPr>
            <sz val="8"/>
            <color indexed="81"/>
            <rFont val="Tahoma"/>
            <family val="2"/>
          </rPr>
          <t xml:space="preserve">
</t>
        </r>
      </text>
    </comment>
    <comment ref="A29" authorId="0" shapeId="0" xr:uid="{00000000-0006-0000-0000-000004000000}">
      <text>
        <r>
          <rPr>
            <b/>
            <sz val="8"/>
            <color indexed="81"/>
            <rFont val="Tahoma"/>
            <family val="2"/>
          </rPr>
          <t>Develop a comprehensive report of the inputs, assumptions, and results of forecasting activities to support the decisions made as a result of this process.</t>
        </r>
        <r>
          <rPr>
            <sz val="8"/>
            <color indexed="81"/>
            <rFont val="Tahoma"/>
            <family val="2"/>
          </rPr>
          <t xml:space="preserve">
</t>
        </r>
      </text>
    </comment>
    <comment ref="A36" authorId="0" shapeId="0" xr:uid="{00000000-0006-0000-0000-000005000000}">
      <text>
        <r>
          <rPr>
            <b/>
            <sz val="8"/>
            <color indexed="81"/>
            <rFont val="Tahoma"/>
            <family val="2"/>
          </rPr>
          <t>Specify the macro model or micro-simulation software with version that will be used. Review Network, SE inputs of existing model and record RMSE. For Micro-simulations, Estimate of the vehicle fleet (HP cars, SUVs, Economy vehicles, pickups, single unit, and combination unit trucks.  Generate estimates of driver behavior that mimics observed mannerisms.  Clearly outline the use of defaults, and obtain prior approval by KYTC before implementing any defaults.  KYTC may provide specific defaults if available, upon request.</t>
        </r>
        <r>
          <rPr>
            <sz val="8"/>
            <color indexed="81"/>
            <rFont val="Tahoma"/>
            <family val="2"/>
          </rPr>
          <t xml:space="preserve">
</t>
        </r>
      </text>
    </comment>
    <comment ref="A37" authorId="0" shapeId="0" xr:uid="{00000000-0006-0000-0000-000006000000}">
      <text>
        <r>
          <rPr>
            <b/>
            <sz val="8"/>
            <color indexed="81"/>
            <rFont val="Tahoma"/>
            <family val="2"/>
          </rPr>
          <t>For Macro models, Update network files, split zones as directed, QAQC SE assignments, and record RMSE before and after calibration.  For Micro-simulations, generate geometric files, insert signal plans, vehicle fleet, &amp; observed driver behavioral inputs into the model and calibrate in accordance to minimum standards for microsimulation modeling. Specify the number of iterations that will be run for each micro-simulation scenario.
Note:  Base model assumptions and calibrations shall be submitted to  KYTC for review at least one month prior to any further meetings or work that may use the results of the  base condition.  This includes future modeling scenarios.</t>
        </r>
        <r>
          <rPr>
            <sz val="8"/>
            <color indexed="81"/>
            <rFont val="Tahoma"/>
            <family val="2"/>
          </rPr>
          <t xml:space="preserve">
</t>
        </r>
      </text>
    </comment>
    <comment ref="A38" authorId="0" shapeId="0" xr:uid="{00000000-0006-0000-0000-000007000000}">
      <text>
        <r>
          <rPr>
            <b/>
            <sz val="8"/>
            <color indexed="81"/>
            <rFont val="Tahoma"/>
            <family val="2"/>
          </rPr>
          <t>Allocate time for a meeting with KYTC to review the inputs within the base condition model.  In the case of micro-simulation, many of the base parameters will be used in the future scenarios.  Comment will be incorporated into a final approved base condition can be used for visualizations.</t>
        </r>
        <r>
          <rPr>
            <sz val="8"/>
            <color indexed="81"/>
            <rFont val="Tahoma"/>
            <family val="2"/>
          </rPr>
          <t xml:space="preserve">
</t>
        </r>
      </text>
    </comment>
    <comment ref="A39" authorId="0" shapeId="0" xr:uid="{00000000-0006-0000-0000-000008000000}">
      <text>
        <r>
          <rPr>
            <b/>
            <sz val="8"/>
            <color indexed="81"/>
            <rFont val="Tahoma"/>
            <family val="2"/>
          </rPr>
          <t>Using the performance parameters that will assess future alternative scenarios, compile the base condition results for comparison.</t>
        </r>
        <r>
          <rPr>
            <sz val="8"/>
            <color indexed="81"/>
            <rFont val="Tahoma"/>
            <family val="2"/>
          </rPr>
          <t xml:space="preserve">
</t>
        </r>
      </text>
    </comment>
    <comment ref="A40" authorId="0" shapeId="0" xr:uid="{00000000-0006-0000-0000-000009000000}">
      <text>
        <r>
          <rPr>
            <b/>
            <sz val="8"/>
            <color indexed="81"/>
            <rFont val="Tahoma"/>
            <family val="2"/>
          </rPr>
          <t>Develop the geometric files for the alternative.  Use the Base condition fleet and behavioral parameters.  Use the future SE and origin/destination matrices.  Run the model the prescribed iterations, collect output, and analyze the scenario.</t>
        </r>
        <r>
          <rPr>
            <sz val="8"/>
            <color indexed="81"/>
            <rFont val="Tahoma"/>
            <family val="2"/>
          </rPr>
          <t xml:space="preserve">
</t>
        </r>
      </text>
    </comment>
    <comment ref="A41" authorId="1" shapeId="0" xr:uid="{00000000-0006-0000-0000-00000A000000}">
      <text>
        <r>
          <rPr>
            <b/>
            <sz val="9"/>
            <color indexed="81"/>
            <rFont val="Tahoma"/>
            <family val="2"/>
          </rPr>
          <t xml:space="preserve">Develop a comprehensive report of the inputs, assumptions, and modeling results that will be in part used during alternative selection for the base and each alternative.  Compile the report as a standalone document or incorporate as an Appendix to the Executive Summary.
Note: Documentation of Alternative selection occurs under task ???
</t>
        </r>
      </text>
    </comment>
    <comment ref="A49" authorId="0" shapeId="0" xr:uid="{00000000-0006-0000-0000-00000B000000}">
      <text>
        <r>
          <rPr>
            <b/>
            <sz val="8"/>
            <color indexed="81"/>
            <rFont val="Tahoma"/>
            <family val="2"/>
          </rPr>
          <t>Develop Map(s) showing the location and detection type for each intersection to be collected.  All data will be provided to KYTC in an Excel or paper format.  Analysis of existing timing is part of the task to optimize each intersection to be studied .</t>
        </r>
        <r>
          <rPr>
            <sz val="8"/>
            <color indexed="81"/>
            <rFont val="Tahoma"/>
            <family val="2"/>
          </rPr>
          <t xml:space="preserve">
</t>
        </r>
      </text>
    </comment>
    <comment ref="A50" authorId="0" shapeId="0" xr:uid="{00000000-0006-0000-0000-00000C000000}">
      <text>
        <r>
          <rPr>
            <b/>
            <sz val="8"/>
            <color indexed="81"/>
            <rFont val="Tahoma"/>
            <family val="2"/>
          </rPr>
          <t>In consideration of current and future no-build conditions develop signal timing plans for peak hour periods for AM &amp; PM conditions.  Clarify if a mid-day timing plan is required as well.  Note:</t>
        </r>
        <r>
          <rPr>
            <b/>
            <sz val="8"/>
            <color indexed="10"/>
            <rFont val="Tahoma"/>
            <family val="2"/>
          </rPr>
          <t xml:space="preserve">  Insertion of timings and detection elements into a micro-simulation model are part of the Base and Future No Build base condition and Future No Build scenarios.</t>
        </r>
        <r>
          <rPr>
            <sz val="8"/>
            <color indexed="81"/>
            <rFont val="Tahoma"/>
            <family val="2"/>
          </rPr>
          <t xml:space="preserve">
</t>
        </r>
      </text>
    </comment>
    <comment ref="A51" authorId="0" shapeId="0" xr:uid="{00000000-0006-0000-0000-00000D000000}">
      <text>
        <r>
          <rPr>
            <b/>
            <sz val="8"/>
            <color indexed="81"/>
            <rFont val="Tahoma"/>
            <family val="2"/>
          </rPr>
          <t xml:space="preserve">Using scenarios selected by the project team, develop signal timing plans for the AM &amp; PM peak hours.  Clarify if Mid-day or a special event is to be included for each scenario. Note: </t>
        </r>
        <r>
          <rPr>
            <b/>
            <sz val="8"/>
            <color indexed="10"/>
            <rFont val="Tahoma"/>
            <family val="2"/>
          </rPr>
          <t>Insertion of timings and detection elements into a micro-simulation model are part of the creation of alternative scenarios.</t>
        </r>
        <r>
          <rPr>
            <sz val="8"/>
            <color indexed="81"/>
            <rFont val="Tahoma"/>
            <family val="2"/>
          </rPr>
          <t xml:space="preserve">
</t>
        </r>
      </text>
    </comment>
    <comment ref="A52" authorId="0" shapeId="0" xr:uid="{00000000-0006-0000-0000-00000E000000}">
      <text>
        <r>
          <rPr>
            <b/>
            <sz val="8"/>
            <color indexed="81"/>
            <rFont val="Tahoma"/>
            <family val="2"/>
          </rPr>
          <t>Using scenarios selected by the project team, document the existing and proposed signal timing plans for the AM &amp; PM peak hours.  Include any special events or considerations that we part of the decision to develop signal timings for operations or micro-simulation</t>
        </r>
        <r>
          <rPr>
            <sz val="8"/>
            <color indexed="81"/>
            <rFont val="Tahoma"/>
            <family val="2"/>
          </rPr>
          <t xml:space="preserve">
</t>
        </r>
      </text>
    </comment>
    <comment ref="A128" authorId="0" shapeId="0" xr:uid="{00000000-0006-0000-0000-00000F000000}">
      <text>
        <r>
          <rPr>
            <b/>
            <sz val="8"/>
            <color indexed="81"/>
            <rFont val="Tahoma"/>
            <family val="2"/>
          </rPr>
          <t>Develop Map(s) showing the location and type of count to be collected.  All counts will be provided to KYTC in an Excel or similar electronic format.</t>
        </r>
        <r>
          <rPr>
            <sz val="8"/>
            <color indexed="81"/>
            <rFont val="Tahoma"/>
            <family val="2"/>
          </rPr>
          <t xml:space="preserve">
</t>
        </r>
      </text>
    </comment>
    <comment ref="A133" authorId="0" shapeId="0" xr:uid="{00000000-0006-0000-0000-000010000000}">
      <text>
        <r>
          <rPr>
            <b/>
            <sz val="8"/>
            <color indexed="81"/>
            <rFont val="Tahoma"/>
            <family val="2"/>
          </rPr>
          <t>Collect historical station and class information or use travel demand models to estimate future conditions needed to initiate design task.  Data from base condition travel demand models shall be reviewed against Base Condition data and adjustment factors estimated for the purpose of adjusting future condition model scenarios.    The Methodology and results shall be reviewed by KYTC and any comments addressed before applying the results to other tasks.</t>
        </r>
        <r>
          <rPr>
            <sz val="8"/>
            <color indexed="81"/>
            <rFont val="Tahoma"/>
            <family val="2"/>
          </rPr>
          <t xml:space="preserve">
</t>
        </r>
      </text>
    </comment>
    <comment ref="A134" authorId="0" shapeId="0" xr:uid="{00000000-0006-0000-0000-000011000000}">
      <text>
        <r>
          <rPr>
            <b/>
            <sz val="8"/>
            <color indexed="81"/>
            <rFont val="Tahoma"/>
            <family val="2"/>
          </rPr>
          <t>Using accepted methodology, develop future condition turning diagrams, pavement inputs, including but not limited to future housing, employment, and matrices required for macro or micro-simulations.</t>
        </r>
        <r>
          <rPr>
            <sz val="8"/>
            <color indexed="81"/>
            <rFont val="Tahoma"/>
            <family val="2"/>
          </rPr>
          <t xml:space="preserve">
</t>
        </r>
      </text>
    </comment>
    <comment ref="A135" authorId="0" shapeId="0" xr:uid="{00000000-0006-0000-0000-000012000000}">
      <text>
        <r>
          <rPr>
            <b/>
            <sz val="8"/>
            <color indexed="81"/>
            <rFont val="Tahoma"/>
            <family val="2"/>
          </rPr>
          <t>Develop a comprehensive report of the inputs, assumptions, and results of forecasting activities to support the decisions made as a result of this process.</t>
        </r>
        <r>
          <rPr>
            <sz val="8"/>
            <color indexed="81"/>
            <rFont val="Tahoma"/>
            <family val="2"/>
          </rPr>
          <t xml:space="preserve">
</t>
        </r>
      </text>
    </comment>
    <comment ref="A141" authorId="0" shapeId="0" xr:uid="{00000000-0006-0000-0000-000013000000}">
      <text>
        <r>
          <rPr>
            <b/>
            <sz val="8"/>
            <color indexed="81"/>
            <rFont val="Tahoma"/>
            <family val="2"/>
          </rPr>
          <t>Specify the macro model or micro-simulation software with version that will be used. Review Network, SE inputs of existing model and record RMSE. For Micro-simulations, Estimate of the vehicle fleet (HP cars, SUVs, Economy vehicles, pickups, single unit, and combination unit trucks.  Generate estimates of driver behavior that mimics observed mannerisms.  Clearly outline the use of defaults, and obtain prior approval by KYTC before implementing any defaults.  KYTC may provide specific defaults if available, upon request.</t>
        </r>
        <r>
          <rPr>
            <sz val="8"/>
            <color indexed="81"/>
            <rFont val="Tahoma"/>
            <family val="2"/>
          </rPr>
          <t xml:space="preserve">
</t>
        </r>
      </text>
    </comment>
    <comment ref="A142" authorId="0" shapeId="0" xr:uid="{00000000-0006-0000-0000-000014000000}">
      <text>
        <r>
          <rPr>
            <b/>
            <sz val="8"/>
            <color indexed="81"/>
            <rFont val="Tahoma"/>
            <family val="2"/>
          </rPr>
          <t>For Macro models, Update network files, split zones as directed, QAQC SE assignments, and record RMSE before and after calibration.  For Micro-simulations, generate geometric files, insert signal plans, vehicle fleet, &amp; observed driver behavioral inputs into the model and calibrate in accordance to minimum standards for microsimulation modeling. Specify the number of iterations that will be run for each micro-simulation scenario.
Note:  Base model assumptions and calibrations shall be submitted to  KYTC for review at least one month prior to any further meetings or work that may use the results of the  base condition.  This includes future modeling scenarios.</t>
        </r>
        <r>
          <rPr>
            <sz val="8"/>
            <color indexed="81"/>
            <rFont val="Tahoma"/>
            <family val="2"/>
          </rPr>
          <t xml:space="preserve">
</t>
        </r>
      </text>
    </comment>
    <comment ref="A143" authorId="0" shapeId="0" xr:uid="{00000000-0006-0000-0000-000015000000}">
      <text>
        <r>
          <rPr>
            <b/>
            <sz val="8"/>
            <color indexed="81"/>
            <rFont val="Tahoma"/>
            <family val="2"/>
          </rPr>
          <t>Allocate time for a meeting with KYTC to review the inputs within the base condition model.  In the case of micro-simulation, many of the base parameters will be used in the future scenarios.  Comment will be incorporated into a final approved base condition can be used for visualizations.</t>
        </r>
        <r>
          <rPr>
            <sz val="8"/>
            <color indexed="81"/>
            <rFont val="Tahoma"/>
            <family val="2"/>
          </rPr>
          <t xml:space="preserve">
</t>
        </r>
      </text>
    </comment>
    <comment ref="A144" authorId="0" shapeId="0" xr:uid="{00000000-0006-0000-0000-000016000000}">
      <text>
        <r>
          <rPr>
            <b/>
            <sz val="8"/>
            <color indexed="81"/>
            <rFont val="Tahoma"/>
            <family val="2"/>
          </rPr>
          <t>Using the performance parameters that will assess future alternative scenarios, compile the base condition results for comparison.</t>
        </r>
        <r>
          <rPr>
            <sz val="8"/>
            <color indexed="81"/>
            <rFont val="Tahoma"/>
            <family val="2"/>
          </rPr>
          <t xml:space="preserve">
</t>
        </r>
      </text>
    </comment>
    <comment ref="A145" authorId="0" shapeId="0" xr:uid="{00000000-0006-0000-0000-000017000000}">
      <text>
        <r>
          <rPr>
            <b/>
            <sz val="8"/>
            <color indexed="81"/>
            <rFont val="Tahoma"/>
            <family val="2"/>
          </rPr>
          <t>Develop the geometric files for the alternative.  Use the Base condition fleet and behavioral parameters.  Use the future SE and origin/destination matrices.  Run the model the prescribed iterations, collect output, and analyze the scenario.</t>
        </r>
        <r>
          <rPr>
            <sz val="8"/>
            <color indexed="81"/>
            <rFont val="Tahoma"/>
            <family val="2"/>
          </rPr>
          <t xml:space="preserve">
</t>
        </r>
      </text>
    </comment>
    <comment ref="A146" authorId="1" shapeId="0" xr:uid="{00000000-0006-0000-0000-000018000000}">
      <text>
        <r>
          <rPr>
            <b/>
            <sz val="9"/>
            <color indexed="81"/>
            <rFont val="Tahoma"/>
            <family val="2"/>
          </rPr>
          <t xml:space="preserve">Develop a comprehensive report of the inputs, assumptions, and modeling results that will be in part used during alternative selection for the base and each alternative.  Compile the report as a standalone document or incorporate as an Appendix to the Executive Summary.
Note: Documentation of Alternative selection occurs under task ???
</t>
        </r>
      </text>
    </comment>
    <comment ref="A153" authorId="0" shapeId="0" xr:uid="{00000000-0006-0000-0000-000019000000}">
      <text>
        <r>
          <rPr>
            <b/>
            <sz val="8"/>
            <color indexed="81"/>
            <rFont val="Tahoma"/>
            <family val="2"/>
          </rPr>
          <t>Develop Map(s) showing the location and detection type for each intersection to be collected.  All data will be provided to KYTC in an Excel or paper format.  Analysis of existing timing is part of the task to optimize each intersection to be studied .</t>
        </r>
        <r>
          <rPr>
            <sz val="8"/>
            <color indexed="81"/>
            <rFont val="Tahoma"/>
            <family val="2"/>
          </rPr>
          <t xml:space="preserve">
</t>
        </r>
      </text>
    </comment>
    <comment ref="A154" authorId="0" shapeId="0" xr:uid="{00000000-0006-0000-0000-00001A000000}">
      <text>
        <r>
          <rPr>
            <b/>
            <sz val="8"/>
            <color indexed="81"/>
            <rFont val="Tahoma"/>
            <family val="2"/>
          </rPr>
          <t>In consideration of current and future no-build conditions develop signal timing plans for peak hour periods for AM &amp; PM conditions.  Clarify if a mid-day timing plan is required as well.  Note:</t>
        </r>
        <r>
          <rPr>
            <b/>
            <sz val="8"/>
            <color indexed="10"/>
            <rFont val="Tahoma"/>
            <family val="2"/>
          </rPr>
          <t xml:space="preserve">  Insertion of timings and detection elements into a micro-simulation model are part of the Base and Future No Build base condition and Future No Build scenarios.</t>
        </r>
        <r>
          <rPr>
            <sz val="8"/>
            <color indexed="81"/>
            <rFont val="Tahoma"/>
            <family val="2"/>
          </rPr>
          <t xml:space="preserve">
</t>
        </r>
      </text>
    </comment>
    <comment ref="A155" authorId="0" shapeId="0" xr:uid="{00000000-0006-0000-0000-00001B000000}">
      <text>
        <r>
          <rPr>
            <b/>
            <sz val="8"/>
            <color indexed="81"/>
            <rFont val="Tahoma"/>
            <family val="2"/>
          </rPr>
          <t xml:space="preserve">Using scenarios selected by the project team, develop signal timing plans for the AM &amp; PM peak hours.  Clarify if Mid-day or a special event is to be included for each scenario. Note: </t>
        </r>
        <r>
          <rPr>
            <b/>
            <sz val="8"/>
            <color indexed="10"/>
            <rFont val="Tahoma"/>
            <family val="2"/>
          </rPr>
          <t>Insertion of timings and detection elements into a micro-simulation model are part of the creation of alternative scenarios.</t>
        </r>
        <r>
          <rPr>
            <sz val="8"/>
            <color indexed="81"/>
            <rFont val="Tahoma"/>
            <family val="2"/>
          </rPr>
          <t xml:space="preserve">
</t>
        </r>
      </text>
    </comment>
    <comment ref="A156" authorId="0" shapeId="0" xr:uid="{00000000-0006-0000-0000-00001C000000}">
      <text>
        <r>
          <rPr>
            <b/>
            <sz val="8"/>
            <color indexed="81"/>
            <rFont val="Tahoma"/>
            <family val="2"/>
          </rPr>
          <t>Using scenarios selected by the project team, document the existing and proposed signal timing plans for the AM &amp; PM peak hours.  Include any special events or considerations that we part of the decision to develop signal timings for operations or micro-simulation</t>
        </r>
        <r>
          <rPr>
            <sz val="8"/>
            <color indexed="81"/>
            <rFont val="Tahoma"/>
            <family val="2"/>
          </rPr>
          <t xml:space="preserve">
</t>
        </r>
      </text>
    </comment>
  </commentList>
</comments>
</file>

<file path=xl/sharedStrings.xml><?xml version="1.0" encoding="utf-8"?>
<sst xmlns="http://schemas.openxmlformats.org/spreadsheetml/2006/main" count="732" uniqueCount="290">
  <si>
    <t>Task #</t>
  </si>
  <si>
    <t>Item</t>
  </si>
  <si>
    <t>Unit</t>
  </si>
  <si>
    <t>Quantity</t>
  </si>
  <si>
    <t>Hours/Unit</t>
  </si>
  <si>
    <t>Production Hours</t>
  </si>
  <si>
    <t>Project Management</t>
  </si>
  <si>
    <t>Mo.</t>
  </si>
  <si>
    <t>Sub-total</t>
  </si>
  <si>
    <t>No.</t>
  </si>
  <si>
    <t>Base Mapping</t>
  </si>
  <si>
    <t>LS</t>
  </si>
  <si>
    <t>Roadway Systems &amp; Characteristics</t>
  </si>
  <si>
    <t>EA</t>
  </si>
  <si>
    <t>Field Reviews &amp; Supplementary Data Collection</t>
  </si>
  <si>
    <t>Identification and Review of Other Transportation Projects and Reports</t>
  </si>
  <si>
    <t>2.5.1</t>
  </si>
  <si>
    <t>2.5.2</t>
  </si>
  <si>
    <t>2.6.1</t>
  </si>
  <si>
    <t>Travel Time Runs (AM &amp; PM peak)</t>
  </si>
  <si>
    <t>Comparative Travel Time Data</t>
  </si>
  <si>
    <t>Miscellaneous Task</t>
  </si>
  <si>
    <t>Counts (Class, Turning, Base Origin/Destination matrix, etc)</t>
  </si>
  <si>
    <t>Establish growth rates (using sketch planning or models)</t>
  </si>
  <si>
    <t>Develop future volumes, SE data, &amp;  origin/destination matrices</t>
  </si>
  <si>
    <t>Document Forecast inputs, assumptions &amp; results as an Appendix</t>
  </si>
  <si>
    <t>Review Updates to Travel Demand Model</t>
  </si>
  <si>
    <t>Document model updates</t>
  </si>
  <si>
    <t>Review Vehicle Fleet, Behavioral Parameters, etc;  define assumptions</t>
  </si>
  <si>
    <t>Build and Calibrate Base Condition Model</t>
  </si>
  <si>
    <t>Base Model Review Meeting</t>
  </si>
  <si>
    <t>Compare base counts and Document Base Condition Results</t>
  </si>
  <si>
    <t>Use Future OD Matrix, run model, and analyze NB scenario</t>
  </si>
  <si>
    <t>Create Alternative Geometry, run model, and analyze build scenario</t>
  </si>
  <si>
    <t>Build Vissim Models AM/PM x 4 build scenarios)</t>
  </si>
  <si>
    <t>Synchro Model (AM/PM)</t>
  </si>
  <si>
    <t>Document results for Base Condition &amp; alternatives as an Appendix</t>
  </si>
  <si>
    <t>Collect Existing signal timing, detection type, etc</t>
  </si>
  <si>
    <t>Optimize signal timing plans for base and future No Build Conditions</t>
  </si>
  <si>
    <t>Develop signal timing schemes for Build Alternatives</t>
  </si>
  <si>
    <t>Document results for Base Condition and alternatives</t>
  </si>
  <si>
    <t>Signal Analysis, Synthesis, and modeling</t>
  </si>
  <si>
    <t>Geotechnical Overview</t>
  </si>
  <si>
    <t>Literature and Database Review</t>
  </si>
  <si>
    <t>Red Flag Ecological Resources</t>
  </si>
  <si>
    <t>Red Flag Hazmat Resources</t>
  </si>
  <si>
    <t>Red Flag Community Resources</t>
  </si>
  <si>
    <t>Historic and Archaeology</t>
  </si>
  <si>
    <t>Socioeconomic Study</t>
  </si>
  <si>
    <t>Environmental Footprint</t>
  </si>
  <si>
    <t>Environmental Overview Report Preparation</t>
  </si>
  <si>
    <t xml:space="preserve">Project Exhibits and Meeting Materials </t>
  </si>
  <si>
    <t>Environmental Management and Coordination</t>
  </si>
  <si>
    <t>Development of Improvement Concepts</t>
  </si>
  <si>
    <t>Cost Estimates</t>
  </si>
  <si>
    <t>Evaluate Preliminary Improvement Concepts</t>
  </si>
  <si>
    <t>Prioritization of Improvement Concepts</t>
  </si>
  <si>
    <t>Project Sheets</t>
  </si>
  <si>
    <t xml:space="preserve">Resource Agency Coordination </t>
  </si>
  <si>
    <t>Miscellaneous Meetings</t>
  </si>
  <si>
    <t>Draft Report</t>
  </si>
  <si>
    <t>Final Report</t>
  </si>
  <si>
    <t>Traffic Analysis</t>
  </si>
  <si>
    <t>Develop Benefit-Cost Analysis</t>
  </si>
  <si>
    <t>Attend In-Person Meetings (3 people)</t>
  </si>
  <si>
    <t>Attend Miscellaneous Meetings (3 people)</t>
  </si>
  <si>
    <t>Develop Approved List of Supporters</t>
  </si>
  <si>
    <t>Draft and Solicit Letters of Support</t>
  </si>
  <si>
    <t>Independent Review of Draft Application Materials</t>
  </si>
  <si>
    <t>Prepare and Submit Final Application Packet</t>
  </si>
  <si>
    <t>Worksheet Type</t>
  </si>
  <si>
    <t>Estimate Category Type</t>
  </si>
  <si>
    <t>Estimate Category Sub-Type</t>
  </si>
  <si>
    <t>Estimate Item Types</t>
  </si>
  <si>
    <t>Planning</t>
  </si>
  <si>
    <t>Evaluate Existing Conditions</t>
  </si>
  <si>
    <t>Forecasts and Model inputs</t>
  </si>
  <si>
    <t>Modeling</t>
  </si>
  <si>
    <t>Signal Timing Analysis</t>
  </si>
  <si>
    <t>Environmental Overview</t>
  </si>
  <si>
    <t>Planning - PRODUCTION-HOUR WORKSHEET</t>
  </si>
  <si>
    <t>Development of Improvement Concepts and Cost Estimates</t>
  </si>
  <si>
    <t>Meetings and Coordination</t>
  </si>
  <si>
    <t>Report Preparation</t>
  </si>
  <si>
    <t>SUA Study</t>
  </si>
  <si>
    <t>Grant Application</t>
  </si>
  <si>
    <t>Coordination</t>
  </si>
  <si>
    <t>Meetings</t>
  </si>
  <si>
    <t>Letters of Support</t>
  </si>
  <si>
    <t>Narrative and Forms</t>
  </si>
  <si>
    <t>Benefit-Cost Analysis</t>
  </si>
  <si>
    <t>Data Collection/Analysis</t>
  </si>
  <si>
    <t>3.5.1</t>
  </si>
  <si>
    <t>3.5.2</t>
  </si>
  <si>
    <t>3.5.3</t>
  </si>
  <si>
    <t>3.6.1</t>
  </si>
  <si>
    <t>3.6.2</t>
  </si>
  <si>
    <t>3.6.3</t>
  </si>
  <si>
    <t>3.6.4</t>
  </si>
  <si>
    <t>3.7.1</t>
  </si>
  <si>
    <t>3.7.2</t>
  </si>
  <si>
    <t>3.7.3</t>
  </si>
  <si>
    <t>3.7.4</t>
  </si>
  <si>
    <t>3.4.1</t>
  </si>
  <si>
    <t>3.4.2</t>
  </si>
  <si>
    <t>3.3.3</t>
  </si>
  <si>
    <t>3.3.2</t>
  </si>
  <si>
    <t>3.3.1</t>
  </si>
  <si>
    <t>3.2.5</t>
  </si>
  <si>
    <t>3.2.4</t>
  </si>
  <si>
    <t>3.2.3</t>
  </si>
  <si>
    <t>3.2.2</t>
  </si>
  <si>
    <t>3.2.1</t>
  </si>
  <si>
    <t>3.1.1</t>
  </si>
  <si>
    <t>1 - Corridor Study</t>
  </si>
  <si>
    <t>1.1.1</t>
  </si>
  <si>
    <t>1.10.1</t>
  </si>
  <si>
    <t>1.10.2</t>
  </si>
  <si>
    <t>1.9.1</t>
  </si>
  <si>
    <t>1.2.1</t>
  </si>
  <si>
    <t>1.2.2</t>
  </si>
  <si>
    <t>1.2.3</t>
  </si>
  <si>
    <t>1.2.4</t>
  </si>
  <si>
    <t>Existing Traffic - Miovision Count setup/tear down</t>
  </si>
  <si>
    <t>Existing Traffic - Peak Drone imagery capture</t>
  </si>
  <si>
    <t>Crash Analysis - Mapping</t>
  </si>
  <si>
    <t>Crash Analysis - CDAT</t>
  </si>
  <si>
    <t>1.7.1</t>
  </si>
  <si>
    <t>1.7.2</t>
  </si>
  <si>
    <t>1.7.3</t>
  </si>
  <si>
    <t>1.7.4</t>
  </si>
  <si>
    <t>1.7.5</t>
  </si>
  <si>
    <t>1.7.6</t>
  </si>
  <si>
    <t>1.7.7</t>
  </si>
  <si>
    <t>1.7.8</t>
  </si>
  <si>
    <t>1.7.9</t>
  </si>
  <si>
    <t>1.7.10</t>
  </si>
  <si>
    <t>1.7.11</t>
  </si>
  <si>
    <t>Local Official Meetings -   Travel Time/Attendance (3 staff)</t>
  </si>
  <si>
    <t>Public Survey</t>
  </si>
  <si>
    <t>Public Meeting - Preparation of Materials</t>
  </si>
  <si>
    <t>Public Meeting - Travel Time/Attendance (3 staff)</t>
  </si>
  <si>
    <t>Public Meeting Notebook</t>
  </si>
  <si>
    <t>1.9.2</t>
  </si>
  <si>
    <t>1.9.3</t>
  </si>
  <si>
    <t>1.9.4</t>
  </si>
  <si>
    <t>1.9.5</t>
  </si>
  <si>
    <t>1.9.6</t>
  </si>
  <si>
    <t>1.9.7</t>
  </si>
  <si>
    <t>1.9.8</t>
  </si>
  <si>
    <t>1.9.9</t>
  </si>
  <si>
    <t>1.9.10</t>
  </si>
  <si>
    <t>1.9.11</t>
  </si>
  <si>
    <t>1.9.12</t>
  </si>
  <si>
    <t>1.1.2</t>
  </si>
  <si>
    <t>Purpose &amp; Need/Project Goals</t>
  </si>
  <si>
    <t>1.2.5</t>
  </si>
  <si>
    <t>1.2.6</t>
  </si>
  <si>
    <t>1.2.7</t>
  </si>
  <si>
    <t>1.2.8</t>
  </si>
  <si>
    <t>1.3.1</t>
  </si>
  <si>
    <t>1.3.2</t>
  </si>
  <si>
    <t>1.3.3</t>
  </si>
  <si>
    <t>1.3.4</t>
  </si>
  <si>
    <t>1.3.5</t>
  </si>
  <si>
    <t>1.3.6</t>
  </si>
  <si>
    <t>1.3.7</t>
  </si>
  <si>
    <t>1.4.1</t>
  </si>
  <si>
    <t>1.4.2</t>
  </si>
  <si>
    <t>1.4.3</t>
  </si>
  <si>
    <t>1.4.4</t>
  </si>
  <si>
    <t>1.4.5</t>
  </si>
  <si>
    <t>1.4.6</t>
  </si>
  <si>
    <t>1.4.7</t>
  </si>
  <si>
    <t>1.4.8</t>
  </si>
  <si>
    <t>1.4.9</t>
  </si>
  <si>
    <t>1.4.10</t>
  </si>
  <si>
    <t>1.5.1</t>
  </si>
  <si>
    <t>1.5.2</t>
  </si>
  <si>
    <t>1.5.3</t>
  </si>
  <si>
    <t>1.5.4</t>
  </si>
  <si>
    <t>1.5.5</t>
  </si>
  <si>
    <t>1.6.1</t>
  </si>
  <si>
    <t>1.8.1</t>
  </si>
  <si>
    <t>1.8.2</t>
  </si>
  <si>
    <t>1.8.3</t>
  </si>
  <si>
    <t>1.8.4</t>
  </si>
  <si>
    <t>1.8.5</t>
  </si>
  <si>
    <t>1.8.6</t>
  </si>
  <si>
    <t>2.1.1</t>
  </si>
  <si>
    <t>2.2.1</t>
  </si>
  <si>
    <t>2.2.2</t>
  </si>
  <si>
    <t>2.2.3</t>
  </si>
  <si>
    <t>2.2.4</t>
  </si>
  <si>
    <t>2.2.5</t>
  </si>
  <si>
    <t>2.2.6</t>
  </si>
  <si>
    <t>2.2.7</t>
  </si>
  <si>
    <t>2.2.8</t>
  </si>
  <si>
    <t>2.3.1</t>
  </si>
  <si>
    <t>2.3.2</t>
  </si>
  <si>
    <t>2.3.3</t>
  </si>
  <si>
    <t>2.3.4</t>
  </si>
  <si>
    <t>2.3.5</t>
  </si>
  <si>
    <t>2.3.6</t>
  </si>
  <si>
    <t>2.4.1</t>
  </si>
  <si>
    <t>2.4.2</t>
  </si>
  <si>
    <t>2.4.3</t>
  </si>
  <si>
    <t>2.4.4</t>
  </si>
  <si>
    <t>2.4.5</t>
  </si>
  <si>
    <t>2.4.6</t>
  </si>
  <si>
    <t>2.4.7</t>
  </si>
  <si>
    <t>2.4.8</t>
  </si>
  <si>
    <t>2.4.9</t>
  </si>
  <si>
    <t>2.5.3</t>
  </si>
  <si>
    <t>2.5.4</t>
  </si>
  <si>
    <t>2.5.5</t>
  </si>
  <si>
    <t>2.7.1</t>
  </si>
  <si>
    <t>2.7.2</t>
  </si>
  <si>
    <t>2.7.3</t>
  </si>
  <si>
    <t>2.7.4</t>
  </si>
  <si>
    <t>2.7.5</t>
  </si>
  <si>
    <t>2.7.6</t>
  </si>
  <si>
    <t>2.7.7</t>
  </si>
  <si>
    <t>2.7.8</t>
  </si>
  <si>
    <t>2.7.9</t>
  </si>
  <si>
    <t>2.7.10</t>
  </si>
  <si>
    <t>2.7.11</t>
  </si>
  <si>
    <t>2.8.1</t>
  </si>
  <si>
    <t>2.8.2</t>
  </si>
  <si>
    <t>2.8.3</t>
  </si>
  <si>
    <t>2.8.4</t>
  </si>
  <si>
    <t>2.8.5</t>
  </si>
  <si>
    <t>2.8.6</t>
  </si>
  <si>
    <t>2.9.1</t>
  </si>
  <si>
    <t>2.9.2</t>
  </si>
  <si>
    <t>2.9.3</t>
  </si>
  <si>
    <t>2.9.4</t>
  </si>
  <si>
    <t>2.9.5</t>
  </si>
  <si>
    <t>2.9.6</t>
  </si>
  <si>
    <t>2.9.7</t>
  </si>
  <si>
    <t>2.9.8</t>
  </si>
  <si>
    <t>2.9.9</t>
  </si>
  <si>
    <t>2.9.10</t>
  </si>
  <si>
    <t>2.9.11</t>
  </si>
  <si>
    <t>2.9.12</t>
  </si>
  <si>
    <t>2.10.1</t>
  </si>
  <si>
    <t>2.10.2</t>
  </si>
  <si>
    <t>2.1.2</t>
  </si>
  <si>
    <r>
      <rPr>
        <i/>
        <sz val="11"/>
        <color rgb="FFFF0000"/>
        <rFont val="Arial"/>
        <family val="2"/>
      </rPr>
      <t xml:space="preserve">Poject Team Meetings - </t>
    </r>
    <r>
      <rPr>
        <i/>
        <sz val="11"/>
        <rFont val="Arial"/>
        <family val="2"/>
      </rPr>
      <t>Preparation of Materials</t>
    </r>
  </si>
  <si>
    <r>
      <rPr>
        <i/>
        <sz val="11"/>
        <color rgb="FFFF0000"/>
        <rFont val="Arial"/>
        <family val="2"/>
      </rPr>
      <t>Poject Team Meetings -</t>
    </r>
    <r>
      <rPr>
        <i/>
        <sz val="11"/>
        <rFont val="Arial"/>
        <family val="2"/>
      </rPr>
      <t>Travel Time/Attendance (3 staff)</t>
    </r>
  </si>
  <si>
    <r>
      <rPr>
        <i/>
        <sz val="11"/>
        <color rgb="FFFF0000"/>
        <rFont val="Arial"/>
        <family val="2"/>
      </rPr>
      <t xml:space="preserve">Poject Team Meetings - </t>
    </r>
    <r>
      <rPr>
        <i/>
        <sz val="11"/>
        <rFont val="Arial"/>
        <family val="2"/>
      </rPr>
      <t>Prepare Project Team Meeting Minutes</t>
    </r>
  </si>
  <si>
    <t>Local Official Meetings -   Preparation of Materials</t>
  </si>
  <si>
    <t>Local Official Meetings -  Prepare Minutes</t>
  </si>
  <si>
    <t>1.3.8</t>
  </si>
  <si>
    <t>1.3.9</t>
  </si>
  <si>
    <t>Intersection Control Evaluation</t>
  </si>
  <si>
    <t>1.8.7</t>
  </si>
  <si>
    <t>Roadway Safety Assessment Coordination and Response</t>
  </si>
  <si>
    <t>1.8.8</t>
  </si>
  <si>
    <t>Crash Analysis - Trend Analysis</t>
  </si>
  <si>
    <t>ArcGIS StoryMap</t>
  </si>
  <si>
    <t>1.9.13</t>
  </si>
  <si>
    <t>2.3.7</t>
  </si>
  <si>
    <t>2.3.8</t>
  </si>
  <si>
    <t>2.8.7</t>
  </si>
  <si>
    <t>2.8.8</t>
  </si>
  <si>
    <t>2.9.13</t>
  </si>
  <si>
    <t>Assimilation of Necessary Data (coordination with HDO, familiarity with NOFO)</t>
  </si>
  <si>
    <t>Obtain, Analyze, and Summarize Crash Data</t>
  </si>
  <si>
    <t>Mapping</t>
  </si>
  <si>
    <t>3.2.6</t>
  </si>
  <si>
    <t>Misc. Analysis (areas of Persistent Poverty, Disadvantaged Communities)</t>
  </si>
  <si>
    <t>Benefit-Cost Narrative</t>
  </si>
  <si>
    <t>Project Coordination &amp; Meeting Setup</t>
  </si>
  <si>
    <t>Compile and Summarize Letters of Support</t>
  </si>
  <si>
    <t>Draft "Key Messages" Document and/or Letter Template</t>
  </si>
  <si>
    <t>Prepare Draft Application Packet &amp; Standard Forms</t>
  </si>
  <si>
    <t>3.6.5</t>
  </si>
  <si>
    <t>3.7.5</t>
  </si>
  <si>
    <t>Create One-Pager Post-Submission</t>
  </si>
  <si>
    <t>1.3.10</t>
  </si>
  <si>
    <t>1.3.11</t>
  </si>
  <si>
    <t>2.3.9</t>
  </si>
  <si>
    <t>2.3.10</t>
  </si>
  <si>
    <t>1.10.4</t>
  </si>
  <si>
    <t>1.10.3</t>
  </si>
  <si>
    <t>Executive Summary - Detailed</t>
  </si>
  <si>
    <t>Executive Summary - Brief</t>
  </si>
  <si>
    <t>2.10.3</t>
  </si>
  <si>
    <t>2.10.4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</si>
</sst>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0.0"/>
  </numFmts>
  <fonts count="20" x14ac:knownFonts="1">
    <font>
      <sz val="11"/>
      <color theme="1"/>
      <name val="Calibri"/>
      <family val="2"/>
      <scheme val="minor"/>
    </font>
    <font>
      <sz val="11"/>
      <color theme="1"/>
      <name val="Calibri"/>
      <family val="2"/>
      <scheme val="minor"/>
    </font>
    <font>
      <b/>
      <sz val="16"/>
      <name val="Arial"/>
      <family val="2"/>
    </font>
    <font>
      <b/>
      <sz val="11"/>
      <name val="Arial"/>
      <family val="2"/>
    </font>
    <font>
      <b/>
      <sz val="10"/>
      <name val="Arial"/>
      <family val="2"/>
    </font>
    <font>
      <sz val="11"/>
      <name val="Arial"/>
      <family val="2"/>
    </font>
    <font>
      <i/>
      <sz val="11"/>
      <name val="Arial"/>
      <family val="2"/>
    </font>
    <font>
      <sz val="10"/>
      <name val="Arial"/>
      <family val="2"/>
    </font>
    <font>
      <sz val="11"/>
      <color rgb="FF0070C0"/>
      <name val="Arial"/>
      <family val="2"/>
    </font>
    <font>
      <b/>
      <sz val="12"/>
      <name val="Arial"/>
      <family val="2"/>
    </font>
    <font>
      <sz val="11"/>
      <color theme="1"/>
      <name val="Arial"/>
      <family val="2"/>
    </font>
    <font>
      <b/>
      <sz val="10"/>
      <color rgb="FFFF0000"/>
      <name val="Arial"/>
      <family val="2"/>
    </font>
    <font>
      <sz val="9"/>
      <name val="Arial"/>
      <family val="2"/>
    </font>
    <font>
      <b/>
      <sz val="8"/>
      <color indexed="81"/>
      <name val="Tahoma"/>
      <family val="2"/>
    </font>
    <font>
      <sz val="8"/>
      <color indexed="81"/>
      <name val="Tahoma"/>
      <family val="2"/>
    </font>
    <font>
      <b/>
      <sz val="9"/>
      <color indexed="81"/>
      <name val="Tahoma"/>
      <family val="2"/>
    </font>
    <font>
      <b/>
      <sz val="8"/>
      <color indexed="10"/>
      <name val="Tahoma"/>
      <family val="2"/>
    </font>
    <font>
      <b/>
      <sz val="20"/>
      <name val="Arial"/>
      <family val="2"/>
    </font>
    <font>
      <i/>
      <sz val="11"/>
      <color rgb="FFFF0000"/>
      <name val="Arial"/>
      <family val="2"/>
    </font>
    <font>
      <sz val="8"/>
      <name val="Calibri"/>
      <family val="2"/>
      <scheme val="minor"/>
    </font>
  </fonts>
  <fills count="3">
    <fill>
      <patternFill patternType="none"/>
    </fill>
    <fill>
      <patternFill patternType="gray125"/>
    </fill>
    <fill>
      <patternFill patternType="solid">
        <fgColor rgb="FFFFFF00"/>
        <bgColor indexed="64"/>
      </patternFill>
    </fill>
  </fills>
  <borders count="4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8"/>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8"/>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2">
    <xf numFmtId="0" fontId="0" fillId="0" borderId="0"/>
    <xf numFmtId="43" fontId="1" fillId="0" borderId="0" applyFont="0" applyFill="0" applyBorder="0" applyAlignment="0" applyProtection="0"/>
  </cellStyleXfs>
  <cellXfs count="121">
    <xf numFmtId="0" fontId="0" fillId="0" borderId="0" xfId="0"/>
    <xf numFmtId="0" fontId="2" fillId="0" borderId="2" xfId="0" applyFont="1" applyFill="1" applyBorder="1" applyAlignment="1">
      <alignment horizontal="left" vertical="top"/>
    </xf>
    <xf numFmtId="0" fontId="2" fillId="0" borderId="3" xfId="0" applyFont="1" applyFill="1" applyBorder="1" applyAlignment="1">
      <alignment horizontal="left" vertical="top"/>
    </xf>
    <xf numFmtId="0" fontId="2" fillId="0" borderId="4" xfId="0" applyFont="1" applyFill="1" applyBorder="1" applyAlignment="1">
      <alignment horizontal="left" vertical="top"/>
    </xf>
    <xf numFmtId="0" fontId="0" fillId="0" borderId="0" xfId="0" applyFill="1" applyAlignment="1">
      <alignment horizontal="left"/>
    </xf>
    <xf numFmtId="0" fontId="0" fillId="0" borderId="0" xfId="0" applyFill="1" applyBorder="1"/>
    <xf numFmtId="0" fontId="0" fillId="0" borderId="0" xfId="0" applyFill="1"/>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1" fontId="3" fillId="0" borderId="11" xfId="0" applyNumberFormat="1" applyFont="1" applyFill="1" applyBorder="1" applyAlignment="1">
      <alignment horizontal="left" vertical="center"/>
    </xf>
    <xf numFmtId="0" fontId="4" fillId="0" borderId="0" xfId="0" applyFont="1" applyFill="1" applyAlignment="1">
      <alignment horizontal="left"/>
    </xf>
    <xf numFmtId="0" fontId="4" fillId="0" borderId="0" xfId="0" applyFont="1" applyFill="1"/>
    <xf numFmtId="0" fontId="5" fillId="0" borderId="12" xfId="0" applyFont="1" applyFill="1" applyBorder="1" applyAlignment="1">
      <alignment horizontal="left" vertical="center"/>
    </xf>
    <xf numFmtId="0" fontId="5" fillId="0" borderId="13" xfId="0" applyFont="1" applyFill="1" applyBorder="1" applyAlignment="1">
      <alignment horizontal="left"/>
    </xf>
    <xf numFmtId="0" fontId="5" fillId="0" borderId="10" xfId="0" applyFont="1" applyFill="1" applyBorder="1" applyAlignment="1">
      <alignment horizontal="left"/>
    </xf>
    <xf numFmtId="1" fontId="5" fillId="0" borderId="13" xfId="0" applyNumberFormat="1" applyFont="1" applyFill="1" applyBorder="1" applyAlignment="1">
      <alignment horizontal="left"/>
    </xf>
    <xf numFmtId="0" fontId="5" fillId="0" borderId="9" xfId="0" applyFont="1" applyFill="1" applyBorder="1" applyAlignment="1">
      <alignment horizontal="left"/>
    </xf>
    <xf numFmtId="1" fontId="5" fillId="0" borderId="11" xfId="0" applyNumberFormat="1" applyFont="1" applyFill="1" applyBorder="1" applyAlignment="1">
      <alignment horizontal="left"/>
    </xf>
    <xf numFmtId="0" fontId="3" fillId="0" borderId="15" xfId="0" applyFont="1" applyFill="1" applyBorder="1" applyAlignment="1">
      <alignment horizontal="left"/>
    </xf>
    <xf numFmtId="0" fontId="3" fillId="0" borderId="16" xfId="0" applyFont="1" applyFill="1" applyBorder="1" applyAlignment="1">
      <alignment horizontal="left"/>
    </xf>
    <xf numFmtId="164" fontId="3" fillId="0" borderId="16" xfId="1" applyNumberFormat="1" applyFont="1" applyFill="1" applyBorder="1" applyAlignment="1">
      <alignment horizontal="left"/>
    </xf>
    <xf numFmtId="0" fontId="3" fillId="0" borderId="17" xfId="0" applyFont="1" applyFill="1" applyBorder="1" applyAlignment="1">
      <alignment horizontal="left" vertical="center"/>
    </xf>
    <xf numFmtId="1" fontId="3" fillId="0" borderId="18" xfId="0" applyNumberFormat="1" applyFont="1" applyFill="1" applyBorder="1" applyAlignment="1">
      <alignment horizontal="left" vertical="center"/>
    </xf>
    <xf numFmtId="0" fontId="4" fillId="0" borderId="0" xfId="0" applyFont="1" applyFill="1" applyBorder="1" applyAlignment="1">
      <alignment horizontal="left"/>
    </xf>
    <xf numFmtId="0" fontId="4" fillId="0" borderId="0" xfId="0" applyFont="1" applyFill="1" applyBorder="1"/>
    <xf numFmtId="0" fontId="3" fillId="0" borderId="19" xfId="0" applyFont="1" applyFill="1" applyBorder="1" applyAlignment="1">
      <alignment horizontal="left"/>
    </xf>
    <xf numFmtId="0" fontId="3" fillId="0" borderId="0" xfId="0" applyFont="1" applyFill="1" applyBorder="1" applyAlignment="1">
      <alignment horizontal="left"/>
    </xf>
    <xf numFmtId="164" fontId="3" fillId="0" borderId="0" xfId="1" applyNumberFormat="1" applyFont="1" applyFill="1" applyBorder="1" applyAlignment="1">
      <alignment horizontal="left"/>
    </xf>
    <xf numFmtId="0" fontId="3" fillId="0" borderId="0" xfId="0" applyFont="1" applyFill="1" applyBorder="1" applyAlignment="1">
      <alignment horizontal="left" vertical="center"/>
    </xf>
    <xf numFmtId="1" fontId="3" fillId="0" borderId="20" xfId="0" applyNumberFormat="1" applyFont="1" applyFill="1" applyBorder="1" applyAlignment="1">
      <alignment horizontal="left" vertical="center"/>
    </xf>
    <xf numFmtId="0" fontId="3" fillId="0" borderId="13" xfId="0" applyFont="1" applyFill="1" applyBorder="1" applyAlignment="1">
      <alignment horizontal="left"/>
    </xf>
    <xf numFmtId="0" fontId="3" fillId="0" borderId="21" xfId="0" applyFont="1" applyFill="1" applyBorder="1" applyAlignment="1">
      <alignment horizontal="left" vertical="center"/>
    </xf>
    <xf numFmtId="0" fontId="3" fillId="0" borderId="13" xfId="0" applyFont="1" applyFill="1" applyBorder="1" applyAlignment="1">
      <alignment horizontal="left" vertical="center"/>
    </xf>
    <xf numFmtId="1" fontId="3" fillId="0" borderId="22" xfId="0" applyNumberFormat="1" applyFont="1" applyFill="1" applyBorder="1" applyAlignment="1">
      <alignment horizontal="left" vertical="center"/>
    </xf>
    <xf numFmtId="0" fontId="5" fillId="0" borderId="23" xfId="0" applyFont="1" applyFill="1" applyBorder="1" applyAlignment="1">
      <alignment horizontal="left"/>
    </xf>
    <xf numFmtId="0" fontId="5" fillId="0" borderId="24" xfId="0" applyFont="1" applyFill="1" applyBorder="1" applyAlignment="1">
      <alignment horizontal="left"/>
    </xf>
    <xf numFmtId="1" fontId="5" fillId="0" borderId="14" xfId="0" applyNumberFormat="1" applyFont="1" applyFill="1" applyBorder="1" applyAlignment="1">
      <alignment horizontal="left"/>
    </xf>
    <xf numFmtId="1" fontId="5" fillId="0" borderId="25" xfId="0" applyNumberFormat="1" applyFont="1" applyFill="1" applyBorder="1" applyAlignment="1">
      <alignment horizontal="left"/>
    </xf>
    <xf numFmtId="0" fontId="5" fillId="0" borderId="14" xfId="0" quotePrefix="1" applyFont="1" applyFill="1" applyBorder="1" applyAlignment="1">
      <alignment horizontal="left"/>
    </xf>
    <xf numFmtId="0" fontId="0" fillId="0" borderId="0" xfId="0" applyFill="1" applyBorder="1" applyAlignment="1">
      <alignment horizontal="left"/>
    </xf>
    <xf numFmtId="0" fontId="6" fillId="0" borderId="23" xfId="0" applyFont="1" applyFill="1" applyBorder="1" applyAlignment="1">
      <alignment horizontal="left"/>
    </xf>
    <xf numFmtId="165" fontId="5" fillId="0" borderId="26" xfId="0" applyNumberFormat="1" applyFont="1" applyFill="1" applyBorder="1" applyAlignment="1">
      <alignment horizontal="left" vertical="center"/>
    </xf>
    <xf numFmtId="0" fontId="5" fillId="0" borderId="27" xfId="0" applyFont="1" applyFill="1" applyBorder="1" applyAlignment="1">
      <alignment horizontal="left"/>
    </xf>
    <xf numFmtId="1" fontId="5" fillId="0" borderId="28" xfId="0" applyNumberFormat="1" applyFont="1" applyFill="1" applyBorder="1" applyAlignment="1">
      <alignment horizontal="left"/>
    </xf>
    <xf numFmtId="0" fontId="3" fillId="0" borderId="29" xfId="0" applyFont="1" applyFill="1" applyBorder="1" applyAlignment="1">
      <alignment horizontal="left"/>
    </xf>
    <xf numFmtId="0" fontId="3" fillId="0" borderId="30" xfId="0" applyFont="1" applyFill="1" applyBorder="1" applyAlignment="1">
      <alignment horizontal="left"/>
    </xf>
    <xf numFmtId="164" fontId="3" fillId="0" borderId="31" xfId="1" applyNumberFormat="1" applyFont="1" applyFill="1" applyBorder="1" applyAlignment="1">
      <alignment horizontal="left"/>
    </xf>
    <xf numFmtId="0" fontId="3" fillId="0" borderId="32" xfId="0" applyFont="1" applyFill="1" applyBorder="1" applyAlignment="1">
      <alignment horizontal="left" vertical="center"/>
    </xf>
    <xf numFmtId="0" fontId="5" fillId="0" borderId="14" xfId="0" applyFont="1" applyFill="1" applyBorder="1" applyAlignment="1">
      <alignment horizontal="left" vertical="center"/>
    </xf>
    <xf numFmtId="0" fontId="5" fillId="0" borderId="9" xfId="0" applyFont="1" applyFill="1" applyBorder="1" applyAlignment="1">
      <alignment horizontal="left" vertical="center"/>
    </xf>
    <xf numFmtId="1" fontId="5" fillId="0" borderId="11" xfId="0" applyNumberFormat="1" applyFont="1" applyFill="1" applyBorder="1" applyAlignment="1">
      <alignment horizontal="left" vertical="center"/>
    </xf>
    <xf numFmtId="0" fontId="7" fillId="0" borderId="0" xfId="0" applyFont="1" applyFill="1" applyBorder="1" applyAlignment="1">
      <alignment horizontal="center" vertical="center"/>
    </xf>
    <xf numFmtId="0" fontId="5" fillId="0" borderId="8" xfId="0" applyFont="1" applyFill="1" applyBorder="1" applyAlignment="1">
      <alignment horizontal="left" vertical="center"/>
    </xf>
    <xf numFmtId="0" fontId="5" fillId="0" borderId="32" xfId="0" applyFont="1" applyFill="1" applyBorder="1" applyAlignment="1">
      <alignment horizontal="left"/>
    </xf>
    <xf numFmtId="0" fontId="3" fillId="0" borderId="33" xfId="0" applyFont="1" applyFill="1" applyBorder="1" applyAlignment="1">
      <alignment horizontal="left" vertical="center"/>
    </xf>
    <xf numFmtId="1" fontId="3" fillId="0" borderId="34" xfId="0" applyNumberFormat="1" applyFont="1" applyFill="1" applyBorder="1" applyAlignment="1">
      <alignment horizontal="left" vertical="center"/>
    </xf>
    <xf numFmtId="0" fontId="5" fillId="0" borderId="35" xfId="0" applyFont="1" applyFill="1" applyBorder="1" applyAlignment="1">
      <alignment horizontal="left"/>
    </xf>
    <xf numFmtId="0" fontId="5" fillId="0" borderId="24" xfId="0" applyFont="1" applyFill="1" applyBorder="1" applyAlignment="1">
      <alignment horizontal="left" vertical="center"/>
    </xf>
    <xf numFmtId="0" fontId="0" fillId="0" borderId="24" xfId="0" applyFont="1" applyFill="1" applyBorder="1" applyAlignment="1">
      <alignment horizontal="left"/>
    </xf>
    <xf numFmtId="0" fontId="5" fillId="0" borderId="36" xfId="0" applyFont="1" applyFill="1" applyBorder="1" applyAlignment="1">
      <alignment horizontal="left" vertical="center"/>
    </xf>
    <xf numFmtId="0" fontId="8" fillId="0" borderId="10" xfId="0" applyFont="1" applyFill="1" applyBorder="1" applyAlignment="1">
      <alignment horizontal="left"/>
    </xf>
    <xf numFmtId="0" fontId="5" fillId="0" borderId="37" xfId="0" applyFont="1" applyFill="1" applyBorder="1" applyAlignment="1">
      <alignment horizontal="left"/>
    </xf>
    <xf numFmtId="0" fontId="5" fillId="0" borderId="13" xfId="0" applyFont="1" applyFill="1" applyBorder="1" applyAlignment="1">
      <alignment horizontal="left" vertical="center"/>
    </xf>
    <xf numFmtId="0" fontId="5" fillId="0" borderId="35" xfId="0" applyFont="1" applyFill="1" applyBorder="1" applyAlignment="1">
      <alignment horizontal="left" vertical="center"/>
    </xf>
    <xf numFmtId="2" fontId="5" fillId="0" borderId="12" xfId="0" applyNumberFormat="1" applyFont="1" applyFill="1" applyBorder="1" applyAlignment="1">
      <alignment horizontal="left" vertical="center"/>
    </xf>
    <xf numFmtId="0" fontId="5" fillId="0" borderId="23" xfId="0" applyFont="1" applyFill="1" applyBorder="1" applyAlignment="1">
      <alignment horizontal="left" vertical="center"/>
    </xf>
    <xf numFmtId="0" fontId="7" fillId="0" borderId="0" xfId="0" applyFont="1" applyFill="1" applyAlignment="1">
      <alignment horizontal="left"/>
    </xf>
    <xf numFmtId="0" fontId="0" fillId="0" borderId="0" xfId="0" applyFont="1" applyFill="1"/>
    <xf numFmtId="0" fontId="3" fillId="0" borderId="38" xfId="0" applyFont="1" applyFill="1" applyBorder="1" applyAlignment="1">
      <alignment horizontal="left" vertical="center"/>
    </xf>
    <xf numFmtId="1" fontId="3" fillId="0" borderId="39" xfId="0" applyNumberFormat="1" applyFont="1" applyFill="1" applyBorder="1" applyAlignment="1">
      <alignment horizontal="left" vertical="center"/>
    </xf>
    <xf numFmtId="0" fontId="9" fillId="0" borderId="6" xfId="0" applyFont="1" applyFill="1" applyBorder="1" applyAlignment="1">
      <alignment horizontal="left"/>
    </xf>
    <xf numFmtId="0" fontId="0" fillId="0" borderId="6" xfId="0" applyFill="1" applyBorder="1" applyAlignment="1">
      <alignment horizontal="left"/>
    </xf>
    <xf numFmtId="0" fontId="0" fillId="0" borderId="7" xfId="0" applyFill="1" applyBorder="1" applyAlignment="1">
      <alignment horizontal="left"/>
    </xf>
    <xf numFmtId="1" fontId="5" fillId="0" borderId="40" xfId="0" applyNumberFormat="1" applyFont="1" applyFill="1" applyBorder="1" applyAlignment="1">
      <alignment horizontal="left"/>
    </xf>
    <xf numFmtId="0" fontId="3" fillId="0" borderId="0" xfId="0" applyFont="1" applyFill="1" applyAlignment="1">
      <alignment horizontal="left"/>
    </xf>
    <xf numFmtId="1" fontId="5" fillId="0" borderId="41" xfId="0" applyNumberFormat="1" applyFont="1" applyFill="1" applyBorder="1" applyAlignment="1">
      <alignment horizontal="left"/>
    </xf>
    <xf numFmtId="0" fontId="10" fillId="0" borderId="12" xfId="0" applyFont="1" applyFill="1" applyBorder="1" applyAlignment="1">
      <alignment horizontal="left"/>
    </xf>
    <xf numFmtId="0" fontId="10" fillId="0" borderId="35" xfId="0" applyFont="1" applyFill="1" applyBorder="1" applyAlignment="1">
      <alignment horizontal="left"/>
    </xf>
    <xf numFmtId="0" fontId="10" fillId="0" borderId="14" xfId="0" applyFont="1" applyFill="1" applyBorder="1" applyAlignment="1">
      <alignment horizontal="left"/>
    </xf>
    <xf numFmtId="0" fontId="0" fillId="0" borderId="14" xfId="0" applyFill="1" applyBorder="1" applyAlignment="1">
      <alignment horizontal="left"/>
    </xf>
    <xf numFmtId="1" fontId="3" fillId="0" borderId="42" xfId="0" applyNumberFormat="1" applyFont="1" applyFill="1" applyBorder="1" applyAlignment="1">
      <alignment horizontal="left" vertical="center"/>
    </xf>
    <xf numFmtId="0" fontId="2" fillId="0" borderId="44" xfId="0" applyFont="1" applyFill="1" applyBorder="1" applyAlignment="1">
      <alignment horizontal="left" vertical="center"/>
    </xf>
    <xf numFmtId="0" fontId="2" fillId="0" borderId="45" xfId="0" applyFont="1" applyFill="1" applyBorder="1" applyAlignment="1">
      <alignment horizontal="left" vertical="center"/>
    </xf>
    <xf numFmtId="0" fontId="5" fillId="0" borderId="0" xfId="0" applyFont="1" applyFill="1"/>
    <xf numFmtId="1" fontId="5" fillId="0" borderId="11" xfId="0" quotePrefix="1" applyNumberFormat="1" applyFont="1" applyFill="1" applyBorder="1" applyAlignment="1">
      <alignment horizontal="left"/>
    </xf>
    <xf numFmtId="0" fontId="8" fillId="0" borderId="13" xfId="0" applyFont="1" applyFill="1" applyBorder="1" applyAlignment="1">
      <alignment horizontal="left"/>
    </xf>
    <xf numFmtId="0" fontId="6" fillId="0" borderId="13" xfId="0" applyFont="1" applyFill="1" applyBorder="1" applyAlignment="1">
      <alignment horizontal="left"/>
    </xf>
    <xf numFmtId="0" fontId="5" fillId="0" borderId="0" xfId="0" applyFont="1" applyFill="1" applyAlignment="1">
      <alignment horizontal="left"/>
    </xf>
    <xf numFmtId="0" fontId="11" fillId="0" borderId="0" xfId="0" applyFont="1" applyFill="1" applyBorder="1" applyAlignment="1">
      <alignment horizontal="left"/>
    </xf>
    <xf numFmtId="0" fontId="12" fillId="0" borderId="13" xfId="0" applyFont="1" applyFill="1" applyBorder="1" applyAlignment="1">
      <alignment horizontal="left"/>
    </xf>
    <xf numFmtId="0" fontId="0" fillId="0" borderId="0" xfId="0" applyFill="1" applyAlignment="1">
      <alignment horizontal="left" vertical="center"/>
    </xf>
    <xf numFmtId="1" fontId="0" fillId="0" borderId="0" xfId="0" applyNumberFormat="1" applyFill="1" applyAlignment="1">
      <alignment horizontal="left"/>
    </xf>
    <xf numFmtId="0" fontId="0" fillId="0" borderId="0" xfId="0" applyFont="1" applyFill="1" applyAlignment="1">
      <alignment horizontal="left"/>
    </xf>
    <xf numFmtId="0" fontId="5" fillId="0" borderId="32" xfId="0" applyFont="1" applyFill="1" applyBorder="1" applyAlignment="1">
      <alignment horizontal="left" vertical="center"/>
    </xf>
    <xf numFmtId="0" fontId="0" fillId="0" borderId="0" xfId="0" applyAlignment="1">
      <alignment horizontal="center"/>
    </xf>
    <xf numFmtId="0" fontId="17" fillId="0" borderId="1" xfId="0" applyFont="1" applyFill="1" applyBorder="1" applyAlignment="1">
      <alignment horizontal="left" vertical="top"/>
    </xf>
    <xf numFmtId="0" fontId="9" fillId="0" borderId="6" xfId="0" applyFont="1" applyFill="1" applyBorder="1" applyAlignment="1">
      <alignment horizontal="left" vertical="center"/>
    </xf>
    <xf numFmtId="0" fontId="9" fillId="0" borderId="44" xfId="0" applyFont="1" applyFill="1" applyBorder="1" applyAlignment="1">
      <alignment horizontal="left" vertical="center"/>
    </xf>
    <xf numFmtId="0" fontId="9" fillId="0" borderId="5" xfId="0" applyFont="1" applyFill="1" applyBorder="1" applyAlignment="1">
      <alignment horizontal="left" vertical="center"/>
    </xf>
    <xf numFmtId="0" fontId="9" fillId="0" borderId="43" xfId="0" applyFont="1" applyFill="1" applyBorder="1" applyAlignment="1">
      <alignment horizontal="left" vertical="center"/>
    </xf>
    <xf numFmtId="2" fontId="9" fillId="0" borderId="5" xfId="0" applyNumberFormat="1" applyFont="1" applyFill="1" applyBorder="1" applyAlignment="1">
      <alignment horizontal="left" vertical="center"/>
    </xf>
    <xf numFmtId="0" fontId="0" fillId="0" borderId="19" xfId="0" applyFill="1" applyBorder="1" applyAlignment="1">
      <alignment horizontal="left"/>
    </xf>
    <xf numFmtId="1" fontId="5" fillId="0" borderId="24" xfId="0" applyNumberFormat="1" applyFont="1" applyFill="1" applyBorder="1" applyAlignment="1">
      <alignment horizontal="left"/>
    </xf>
    <xf numFmtId="0" fontId="4" fillId="2" borderId="0" xfId="0" applyFont="1" applyFill="1" applyAlignment="1">
      <alignment horizontal="left"/>
    </xf>
    <xf numFmtId="0" fontId="0" fillId="2" borderId="0" xfId="0" applyFill="1"/>
    <xf numFmtId="0" fontId="0" fillId="2" borderId="0" xfId="0" applyFill="1" applyBorder="1" applyAlignment="1">
      <alignment horizontal="left"/>
    </xf>
    <xf numFmtId="0" fontId="0" fillId="2" borderId="0" xfId="0" applyFill="1" applyBorder="1"/>
    <xf numFmtId="0" fontId="5" fillId="2" borderId="0" xfId="0" applyFont="1" applyFill="1" applyAlignment="1">
      <alignment horizontal="left"/>
    </xf>
    <xf numFmtId="0" fontId="5" fillId="0" borderId="14" xfId="0" applyFont="1" applyFill="1" applyBorder="1" applyAlignment="1">
      <alignment horizontal="left"/>
    </xf>
    <xf numFmtId="0" fontId="0" fillId="2" borderId="0" xfId="0" applyFont="1" applyFill="1" applyAlignment="1">
      <alignment horizontal="left"/>
    </xf>
    <xf numFmtId="0" fontId="0" fillId="2" borderId="0" xfId="0" applyFont="1" applyFill="1"/>
    <xf numFmtId="0" fontId="5" fillId="0" borderId="14" xfId="0" applyFont="1" applyFill="1" applyBorder="1"/>
    <xf numFmtId="0" fontId="5" fillId="0" borderId="23" xfId="0" applyFont="1" applyFill="1" applyBorder="1"/>
    <xf numFmtId="0" fontId="5" fillId="0" borderId="14" xfId="0" applyFont="1" applyFill="1" applyBorder="1" applyAlignment="1">
      <alignment horizontal="left"/>
    </xf>
    <xf numFmtId="0" fontId="7" fillId="0" borderId="0" xfId="0" applyFont="1" applyFill="1" applyBorder="1" applyAlignment="1">
      <alignment horizontal="left"/>
    </xf>
    <xf numFmtId="0" fontId="5" fillId="0" borderId="26" xfId="0" applyFont="1" applyFill="1" applyBorder="1" applyAlignment="1">
      <alignment horizontal="left" vertical="center"/>
    </xf>
    <xf numFmtId="0" fontId="5" fillId="0" borderId="12" xfId="0" applyFont="1" applyFill="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60"/>
  <sheetViews>
    <sheetView tabSelected="1" view="pageBreakPreview" zoomScaleNormal="100" zoomScaleSheetLayoutView="100" workbookViewId="0">
      <selection activeCell="B270" sqref="B270"/>
    </sheetView>
  </sheetViews>
  <sheetFormatPr defaultColWidth="8.85546875" defaultRowHeight="15" x14ac:dyDescent="0.25"/>
  <cols>
    <col min="1" max="1" width="12.85546875" style="94" customWidth="1"/>
    <col min="2" max="2" width="70.7109375" style="4" customWidth="1"/>
    <col min="3" max="3" width="5.7109375" style="4" customWidth="1"/>
    <col min="4" max="4" width="6.140625" style="4" customWidth="1"/>
    <col min="5" max="5" width="14.140625" style="4" customWidth="1"/>
    <col min="6" max="6" width="12.140625" style="4" customWidth="1"/>
    <col min="7" max="7" width="19.42578125" style="95" customWidth="1"/>
    <col min="8" max="8" width="3" style="4" customWidth="1"/>
    <col min="9" max="16384" width="8.85546875" style="6"/>
  </cols>
  <sheetData>
    <row r="1" spans="1:23" ht="36" customHeight="1" thickBot="1" x14ac:dyDescent="0.3">
      <c r="A1" s="99" t="s">
        <v>80</v>
      </c>
      <c r="B1" s="1"/>
      <c r="C1" s="2"/>
      <c r="D1" s="1"/>
      <c r="E1" s="1"/>
      <c r="F1" s="1"/>
      <c r="G1" s="3"/>
      <c r="I1" s="5"/>
    </row>
    <row r="2" spans="1:23" ht="21" thickBot="1" x14ac:dyDescent="0.3">
      <c r="A2" s="8" t="s">
        <v>114</v>
      </c>
      <c r="B2" s="8"/>
      <c r="C2" s="8"/>
      <c r="D2" s="8"/>
      <c r="E2" s="8"/>
      <c r="F2" s="8"/>
      <c r="G2" s="9"/>
      <c r="I2" s="5"/>
    </row>
    <row r="3" spans="1:23" ht="21.75" thickTop="1" thickBot="1" x14ac:dyDescent="0.3">
      <c r="A3" s="102">
        <v>1.1000000000000001</v>
      </c>
      <c r="B3" s="100" t="s">
        <v>6</v>
      </c>
      <c r="C3" s="8"/>
      <c r="D3" s="8"/>
      <c r="E3" s="8"/>
      <c r="F3" s="8"/>
      <c r="G3" s="9"/>
      <c r="I3" s="5"/>
    </row>
    <row r="4" spans="1:23" s="15" customFormat="1" ht="15.75" thickTop="1" x14ac:dyDescent="0.25">
      <c r="A4" s="10" t="s">
        <v>0</v>
      </c>
      <c r="B4" s="11" t="s">
        <v>1</v>
      </c>
      <c r="C4" s="12"/>
      <c r="D4" s="11" t="s">
        <v>2</v>
      </c>
      <c r="E4" s="11" t="s">
        <v>3</v>
      </c>
      <c r="F4" s="11" t="s">
        <v>4</v>
      </c>
      <c r="G4" s="13" t="s">
        <v>5</v>
      </c>
      <c r="H4" s="14"/>
      <c r="I4" s="5"/>
      <c r="J4" s="6"/>
      <c r="K4" s="6"/>
      <c r="L4" s="6"/>
      <c r="M4" s="6"/>
      <c r="N4" s="6"/>
      <c r="O4" s="6"/>
      <c r="P4" s="6"/>
      <c r="Q4" s="6"/>
      <c r="R4" s="6"/>
      <c r="S4" s="6"/>
      <c r="T4" s="6"/>
      <c r="U4" s="6"/>
      <c r="V4" s="6"/>
      <c r="W4" s="6"/>
    </row>
    <row r="5" spans="1:23" x14ac:dyDescent="0.25">
      <c r="A5" s="16" t="s">
        <v>115</v>
      </c>
      <c r="B5" s="17" t="s">
        <v>6</v>
      </c>
      <c r="C5" s="18"/>
      <c r="D5" s="112" t="s">
        <v>7</v>
      </c>
      <c r="E5" s="19"/>
      <c r="F5" s="20"/>
      <c r="G5" s="21">
        <f>E5*F5</f>
        <v>0</v>
      </c>
      <c r="I5" s="5"/>
    </row>
    <row r="6" spans="1:23" x14ac:dyDescent="0.25">
      <c r="A6" s="52" t="s">
        <v>154</v>
      </c>
      <c r="B6" s="38" t="s">
        <v>155</v>
      </c>
      <c r="C6" s="39"/>
      <c r="D6" s="112" t="s">
        <v>11</v>
      </c>
      <c r="E6" s="40"/>
      <c r="F6" s="112"/>
      <c r="G6" s="21">
        <f>E6*F6</f>
        <v>0</v>
      </c>
      <c r="H6" s="105"/>
      <c r="I6" s="5"/>
    </row>
    <row r="7" spans="1:23" s="28" customFormat="1" ht="15.75" thickBot="1" x14ac:dyDescent="0.3">
      <c r="A7" s="22"/>
      <c r="B7" s="23"/>
      <c r="C7" s="23"/>
      <c r="D7" s="23"/>
      <c r="E7" s="24"/>
      <c r="F7" s="25" t="s">
        <v>8</v>
      </c>
      <c r="G7" s="26">
        <f>SUM(G5:G6)</f>
        <v>0</v>
      </c>
      <c r="H7" s="27"/>
      <c r="I7" s="5"/>
      <c r="J7" s="6"/>
      <c r="K7" s="6"/>
      <c r="L7" s="6"/>
      <c r="M7" s="6"/>
      <c r="N7" s="6"/>
      <c r="O7" s="6"/>
      <c r="P7" s="6"/>
      <c r="Q7" s="6"/>
      <c r="R7" s="6"/>
      <c r="S7" s="6"/>
      <c r="T7" s="6"/>
      <c r="U7" s="6"/>
      <c r="V7" s="6"/>
      <c r="W7" s="6"/>
    </row>
    <row r="8" spans="1:23" ht="15.75" thickBot="1" x14ac:dyDescent="0.3">
      <c r="A8" s="29"/>
      <c r="B8" s="30"/>
      <c r="C8" s="30"/>
      <c r="D8" s="30"/>
      <c r="E8" s="31"/>
      <c r="F8" s="32"/>
      <c r="G8" s="33"/>
      <c r="H8" s="27"/>
      <c r="I8" s="5"/>
    </row>
    <row r="9" spans="1:23" ht="21" thickBot="1" x14ac:dyDescent="0.3">
      <c r="A9" s="102">
        <v>1.2</v>
      </c>
      <c r="B9" s="100" t="s">
        <v>75</v>
      </c>
      <c r="C9" s="8"/>
      <c r="D9" s="8"/>
      <c r="E9" s="8"/>
      <c r="F9" s="8"/>
      <c r="G9" s="9"/>
      <c r="I9" s="5"/>
    </row>
    <row r="10" spans="1:23" ht="15.75" thickTop="1" x14ac:dyDescent="0.25">
      <c r="A10" s="10" t="s">
        <v>9</v>
      </c>
      <c r="B10" s="11" t="s">
        <v>1</v>
      </c>
      <c r="C10" s="34"/>
      <c r="D10" s="35" t="s">
        <v>2</v>
      </c>
      <c r="E10" s="36" t="s">
        <v>3</v>
      </c>
      <c r="F10" s="11" t="s">
        <v>4</v>
      </c>
      <c r="G10" s="37" t="s">
        <v>5</v>
      </c>
      <c r="I10" s="5"/>
    </row>
    <row r="11" spans="1:23" x14ac:dyDescent="0.25">
      <c r="A11" s="16" t="s">
        <v>119</v>
      </c>
      <c r="B11" s="38" t="s">
        <v>10</v>
      </c>
      <c r="C11" s="39"/>
      <c r="D11" s="112" t="s">
        <v>11</v>
      </c>
      <c r="E11" s="40"/>
      <c r="F11" s="112"/>
      <c r="G11" s="41">
        <f>ROUND(E11*F11,0)</f>
        <v>0</v>
      </c>
      <c r="I11" s="5"/>
    </row>
    <row r="12" spans="1:23" x14ac:dyDescent="0.25">
      <c r="A12" s="16" t="s">
        <v>120</v>
      </c>
      <c r="B12" s="38" t="s">
        <v>12</v>
      </c>
      <c r="C12" s="39"/>
      <c r="D12" s="112" t="s">
        <v>13</v>
      </c>
      <c r="E12" s="40"/>
      <c r="F12" s="112"/>
      <c r="G12" s="41">
        <f>ROUND(E12*F12,0)</f>
        <v>0</v>
      </c>
      <c r="I12" s="5"/>
    </row>
    <row r="13" spans="1:23" x14ac:dyDescent="0.25">
      <c r="A13" s="16" t="s">
        <v>121</v>
      </c>
      <c r="B13" s="38" t="s">
        <v>14</v>
      </c>
      <c r="C13" s="39"/>
      <c r="D13" s="112" t="s">
        <v>11</v>
      </c>
      <c r="E13" s="40"/>
      <c r="F13" s="112"/>
      <c r="G13" s="41">
        <f t="shared" ref="G13:G18" si="0">ROUND(E13*F13,0)</f>
        <v>0</v>
      </c>
      <c r="I13" s="5"/>
    </row>
    <row r="14" spans="1:23" s="5" customFormat="1" x14ac:dyDescent="0.25">
      <c r="A14" s="16" t="s">
        <v>122</v>
      </c>
      <c r="B14" s="38" t="s">
        <v>15</v>
      </c>
      <c r="C14" s="39"/>
      <c r="D14" s="112" t="s">
        <v>11</v>
      </c>
      <c r="E14" s="40"/>
      <c r="F14" s="112"/>
      <c r="G14" s="41">
        <f t="shared" si="0"/>
        <v>0</v>
      </c>
      <c r="H14" s="4"/>
      <c r="J14" s="6"/>
      <c r="K14" s="6"/>
      <c r="L14" s="6"/>
      <c r="M14" s="6"/>
      <c r="N14" s="6"/>
      <c r="O14" s="6"/>
      <c r="P14" s="6"/>
      <c r="Q14" s="6"/>
      <c r="R14" s="6"/>
      <c r="S14" s="6"/>
      <c r="T14" s="6"/>
      <c r="U14" s="6"/>
      <c r="V14" s="6"/>
      <c r="W14" s="6"/>
    </row>
    <row r="15" spans="1:23" s="5" customFormat="1" x14ac:dyDescent="0.25">
      <c r="A15" s="16" t="s">
        <v>156</v>
      </c>
      <c r="B15" s="38" t="s">
        <v>125</v>
      </c>
      <c r="C15" s="39"/>
      <c r="D15" s="112" t="s">
        <v>11</v>
      </c>
      <c r="E15" s="40"/>
      <c r="F15" s="112"/>
      <c r="G15" s="41">
        <f t="shared" si="0"/>
        <v>0</v>
      </c>
      <c r="H15" s="43"/>
      <c r="J15" s="6"/>
      <c r="K15" s="6"/>
      <c r="L15" s="6"/>
      <c r="M15" s="6"/>
      <c r="N15" s="6"/>
      <c r="O15" s="6"/>
      <c r="P15" s="6"/>
      <c r="Q15" s="6"/>
      <c r="R15" s="6"/>
      <c r="S15" s="6"/>
      <c r="T15" s="6"/>
      <c r="U15" s="6"/>
      <c r="V15" s="6"/>
      <c r="W15" s="6"/>
    </row>
    <row r="16" spans="1:23" s="5" customFormat="1" x14ac:dyDescent="0.25">
      <c r="A16" s="16" t="s">
        <v>157</v>
      </c>
      <c r="B16" s="38" t="s">
        <v>259</v>
      </c>
      <c r="C16" s="39"/>
      <c r="D16" s="112" t="s">
        <v>11</v>
      </c>
      <c r="E16" s="40"/>
      <c r="F16" s="112"/>
      <c r="G16" s="41">
        <f t="shared" si="0"/>
        <v>0</v>
      </c>
      <c r="H16" s="43"/>
      <c r="J16" s="6"/>
      <c r="K16" s="6"/>
      <c r="L16" s="6"/>
      <c r="M16" s="6"/>
      <c r="N16" s="6"/>
      <c r="O16" s="6"/>
      <c r="P16" s="6"/>
      <c r="Q16" s="6"/>
      <c r="R16" s="6"/>
      <c r="S16" s="6"/>
      <c r="T16" s="6"/>
      <c r="U16" s="6"/>
      <c r="V16" s="6"/>
      <c r="W16" s="6"/>
    </row>
    <row r="17" spans="1:23" s="5" customFormat="1" x14ac:dyDescent="0.25">
      <c r="A17" s="16" t="s">
        <v>158</v>
      </c>
      <c r="B17" s="38" t="s">
        <v>126</v>
      </c>
      <c r="C17" s="39"/>
      <c r="D17" s="112" t="s">
        <v>11</v>
      </c>
      <c r="E17" s="40"/>
      <c r="F17" s="112"/>
      <c r="G17" s="41">
        <f t="shared" si="0"/>
        <v>0</v>
      </c>
      <c r="H17" s="43"/>
      <c r="J17" s="6"/>
      <c r="K17" s="6"/>
      <c r="L17" s="6"/>
      <c r="M17" s="6"/>
      <c r="N17" s="6"/>
      <c r="O17" s="6"/>
      <c r="P17" s="6"/>
      <c r="Q17" s="6"/>
      <c r="R17" s="6"/>
      <c r="S17" s="6"/>
      <c r="T17" s="6"/>
      <c r="U17" s="6"/>
      <c r="V17" s="6"/>
      <c r="W17" s="6"/>
    </row>
    <row r="18" spans="1:23" s="15" customFormat="1" x14ac:dyDescent="0.25">
      <c r="A18" s="16" t="s">
        <v>159</v>
      </c>
      <c r="B18" s="38" t="s">
        <v>21</v>
      </c>
      <c r="C18" s="46"/>
      <c r="D18" s="112" t="s">
        <v>11</v>
      </c>
      <c r="E18" s="47"/>
      <c r="F18" s="112"/>
      <c r="G18" s="41">
        <f t="shared" si="0"/>
        <v>0</v>
      </c>
      <c r="H18" s="43"/>
      <c r="I18" s="5"/>
      <c r="J18" s="6"/>
      <c r="K18" s="6"/>
      <c r="L18" s="6"/>
      <c r="M18" s="6"/>
      <c r="N18" s="6"/>
      <c r="O18" s="6"/>
      <c r="P18" s="6"/>
      <c r="Q18" s="6"/>
      <c r="R18" s="6"/>
      <c r="S18" s="6"/>
      <c r="T18" s="6"/>
      <c r="U18" s="6"/>
      <c r="V18" s="6"/>
      <c r="W18" s="6"/>
    </row>
    <row r="19" spans="1:23" ht="15.75" thickBot="1" x14ac:dyDescent="0.3">
      <c r="A19" s="48"/>
      <c r="B19" s="49"/>
      <c r="C19" s="49"/>
      <c r="D19" s="49"/>
      <c r="E19" s="50"/>
      <c r="F19" s="25" t="s">
        <v>8</v>
      </c>
      <c r="G19" s="26">
        <f>SUM(G11:G18)</f>
        <v>0</v>
      </c>
      <c r="H19" s="14"/>
      <c r="I19" s="5"/>
    </row>
    <row r="20" spans="1:23" s="15" customFormat="1" ht="21" thickBot="1" x14ac:dyDescent="0.3">
      <c r="A20" s="102">
        <v>1.3</v>
      </c>
      <c r="B20" s="74" t="s">
        <v>76</v>
      </c>
      <c r="C20" s="8"/>
      <c r="D20" s="8"/>
      <c r="E20" s="8"/>
      <c r="F20" s="8"/>
      <c r="G20" s="9"/>
      <c r="H20" s="4"/>
      <c r="I20" s="5"/>
      <c r="J20" s="6"/>
      <c r="K20" s="6"/>
      <c r="L20" s="6"/>
      <c r="M20" s="6"/>
      <c r="N20" s="6"/>
      <c r="O20" s="6"/>
      <c r="P20" s="6"/>
      <c r="Q20" s="6"/>
      <c r="R20" s="6"/>
      <c r="S20" s="6"/>
      <c r="T20" s="6"/>
      <c r="U20" s="6"/>
      <c r="V20" s="6"/>
      <c r="W20" s="6"/>
    </row>
    <row r="21" spans="1:23" ht="15.75" thickTop="1" x14ac:dyDescent="0.25">
      <c r="A21" s="10" t="s">
        <v>9</v>
      </c>
      <c r="B21" s="11" t="s">
        <v>1</v>
      </c>
      <c r="C21" s="34"/>
      <c r="D21" s="51" t="s">
        <v>2</v>
      </c>
      <c r="E21" s="36" t="s">
        <v>3</v>
      </c>
      <c r="F21" s="11" t="s">
        <v>4</v>
      </c>
      <c r="G21" s="13" t="s">
        <v>5</v>
      </c>
      <c r="H21" s="14"/>
      <c r="I21" s="5"/>
    </row>
    <row r="22" spans="1:23" x14ac:dyDescent="0.25">
      <c r="A22" s="16" t="s">
        <v>160</v>
      </c>
      <c r="B22" s="117" t="s">
        <v>22</v>
      </c>
      <c r="C22" s="117"/>
      <c r="D22" s="112" t="s">
        <v>13</v>
      </c>
      <c r="E22" s="52"/>
      <c r="F22" s="53"/>
      <c r="G22" s="54">
        <f>ROUND(E22*F22,0)</f>
        <v>0</v>
      </c>
      <c r="H22" s="14"/>
      <c r="I22" s="5"/>
      <c r="K22" s="55"/>
      <c r="L22" s="118"/>
      <c r="M22" s="118"/>
    </row>
    <row r="23" spans="1:23" s="110" customFormat="1" x14ac:dyDescent="0.25">
      <c r="A23" s="16" t="s">
        <v>161</v>
      </c>
      <c r="B23" s="38" t="s">
        <v>123</v>
      </c>
      <c r="C23" s="39"/>
      <c r="D23" s="112" t="s">
        <v>13</v>
      </c>
      <c r="E23" s="40"/>
      <c r="F23" s="112"/>
      <c r="G23" s="41">
        <f>ROUND(E23*F23,0)</f>
        <v>0</v>
      </c>
      <c r="H23" s="109"/>
      <c r="J23" s="108"/>
      <c r="K23" s="108"/>
      <c r="L23" s="108"/>
      <c r="M23" s="108"/>
      <c r="N23" s="108"/>
      <c r="O23" s="108"/>
      <c r="P23" s="108"/>
      <c r="Q23" s="108"/>
      <c r="R23" s="108"/>
      <c r="S23" s="108"/>
      <c r="T23" s="108"/>
      <c r="U23" s="108"/>
      <c r="V23" s="108"/>
      <c r="W23" s="108"/>
    </row>
    <row r="24" spans="1:23" s="110" customFormat="1" x14ac:dyDescent="0.25">
      <c r="A24" s="16" t="s">
        <v>162</v>
      </c>
      <c r="B24" s="38" t="s">
        <v>124</v>
      </c>
      <c r="C24" s="39"/>
      <c r="D24" s="112" t="s">
        <v>11</v>
      </c>
      <c r="E24" s="40"/>
      <c r="F24" s="112"/>
      <c r="G24" s="41">
        <f>ROUND(E24*F24,0)</f>
        <v>0</v>
      </c>
      <c r="H24" s="109"/>
      <c r="J24" s="108"/>
      <c r="K24" s="108"/>
      <c r="L24" s="108"/>
      <c r="M24" s="108"/>
      <c r="N24" s="108"/>
      <c r="O24" s="108"/>
      <c r="P24" s="108"/>
      <c r="Q24" s="108"/>
      <c r="R24" s="108"/>
      <c r="S24" s="108"/>
      <c r="T24" s="108"/>
      <c r="U24" s="108"/>
      <c r="V24" s="108"/>
      <c r="W24" s="108"/>
    </row>
    <row r="25" spans="1:23" s="5" customFormat="1" x14ac:dyDescent="0.25">
      <c r="A25" s="16" t="s">
        <v>163</v>
      </c>
      <c r="B25" s="38" t="s">
        <v>19</v>
      </c>
      <c r="C25" s="39"/>
      <c r="D25" s="112" t="s">
        <v>13</v>
      </c>
      <c r="E25" s="40"/>
      <c r="F25" s="112"/>
      <c r="G25" s="41">
        <f>ROUND(E25*F25,0)</f>
        <v>0</v>
      </c>
      <c r="H25" s="43"/>
      <c r="J25" s="6"/>
      <c r="K25" s="6"/>
      <c r="L25" s="6"/>
      <c r="M25" s="6"/>
      <c r="N25" s="6"/>
      <c r="O25" s="6"/>
      <c r="P25" s="6"/>
      <c r="Q25" s="6"/>
      <c r="R25" s="6"/>
      <c r="S25" s="6"/>
      <c r="T25" s="6"/>
      <c r="U25" s="6"/>
      <c r="V25" s="6"/>
      <c r="W25" s="6"/>
    </row>
    <row r="26" spans="1:23" s="15" customFormat="1" x14ac:dyDescent="0.25">
      <c r="A26" s="16" t="s">
        <v>164</v>
      </c>
      <c r="B26" s="38" t="s">
        <v>20</v>
      </c>
      <c r="C26" s="39"/>
      <c r="D26" s="112" t="s">
        <v>11</v>
      </c>
      <c r="E26" s="40"/>
      <c r="F26" s="112"/>
      <c r="G26" s="41">
        <f>ROUND(E26*F26,0)</f>
        <v>0</v>
      </c>
      <c r="H26" s="43"/>
      <c r="I26" s="5"/>
      <c r="J26" s="6"/>
      <c r="K26" s="6"/>
      <c r="L26" s="6"/>
      <c r="M26" s="6"/>
      <c r="N26" s="6"/>
      <c r="O26" s="6"/>
      <c r="P26" s="6"/>
      <c r="Q26" s="6"/>
      <c r="R26" s="6"/>
      <c r="S26" s="6"/>
      <c r="T26" s="6"/>
      <c r="U26" s="6"/>
      <c r="V26" s="6"/>
      <c r="W26" s="6"/>
    </row>
    <row r="27" spans="1:23" x14ac:dyDescent="0.25">
      <c r="A27" s="16" t="s">
        <v>165</v>
      </c>
      <c r="B27" s="115" t="s">
        <v>23</v>
      </c>
      <c r="C27" s="116"/>
      <c r="D27" s="112" t="s">
        <v>11</v>
      </c>
      <c r="E27" s="52"/>
      <c r="F27" s="53"/>
      <c r="G27" s="54">
        <f t="shared" ref="G27:G32" si="1">ROUND(E27*F27,0)</f>
        <v>0</v>
      </c>
      <c r="H27" s="14"/>
      <c r="I27" s="5"/>
    </row>
    <row r="28" spans="1:23" x14ac:dyDescent="0.25">
      <c r="A28" s="16" t="s">
        <v>166</v>
      </c>
      <c r="B28" s="115" t="s">
        <v>24</v>
      </c>
      <c r="C28" s="116"/>
      <c r="D28" s="112" t="s">
        <v>11</v>
      </c>
      <c r="E28" s="52"/>
      <c r="F28" s="53"/>
      <c r="G28" s="54">
        <f t="shared" si="1"/>
        <v>0</v>
      </c>
      <c r="H28" s="14"/>
    </row>
    <row r="29" spans="1:23" x14ac:dyDescent="0.25">
      <c r="A29" s="16" t="s">
        <v>253</v>
      </c>
      <c r="B29" s="115" t="s">
        <v>25</v>
      </c>
      <c r="C29" s="116"/>
      <c r="D29" s="112" t="s">
        <v>11</v>
      </c>
      <c r="E29" s="52"/>
      <c r="F29" s="53"/>
      <c r="G29" s="54">
        <f t="shared" si="1"/>
        <v>0</v>
      </c>
      <c r="H29" s="14"/>
    </row>
    <row r="30" spans="1:23" x14ac:dyDescent="0.25">
      <c r="A30" s="16" t="s">
        <v>254</v>
      </c>
      <c r="B30" s="20" t="s">
        <v>26</v>
      </c>
      <c r="C30" s="18"/>
      <c r="D30" s="112" t="s">
        <v>11</v>
      </c>
      <c r="E30" s="40"/>
      <c r="F30" s="20"/>
      <c r="G30" s="54">
        <f t="shared" si="1"/>
        <v>0</v>
      </c>
    </row>
    <row r="31" spans="1:23" x14ac:dyDescent="0.25">
      <c r="A31" s="16" t="s">
        <v>280</v>
      </c>
      <c r="B31" s="17" t="s">
        <v>27</v>
      </c>
      <c r="C31" s="17"/>
      <c r="D31" s="57" t="s">
        <v>11</v>
      </c>
      <c r="E31" s="19"/>
      <c r="F31" s="20"/>
      <c r="G31" s="54">
        <f t="shared" si="1"/>
        <v>0</v>
      </c>
    </row>
    <row r="32" spans="1:23" x14ac:dyDescent="0.25">
      <c r="A32" s="16" t="s">
        <v>281</v>
      </c>
      <c r="B32" s="17" t="s">
        <v>21</v>
      </c>
      <c r="C32" s="17"/>
      <c r="D32" s="57" t="s">
        <v>11</v>
      </c>
      <c r="E32" s="19"/>
      <c r="F32" s="20"/>
      <c r="G32" s="54">
        <f t="shared" si="1"/>
        <v>0</v>
      </c>
    </row>
    <row r="33" spans="1:23" ht="15.75" thickBot="1" x14ac:dyDescent="0.3">
      <c r="A33" s="48"/>
      <c r="B33" s="49"/>
      <c r="C33" s="49"/>
      <c r="D33" s="49"/>
      <c r="E33" s="50"/>
      <c r="F33" s="58" t="s">
        <v>8</v>
      </c>
      <c r="G33" s="59">
        <f>SUM(G22:G32)</f>
        <v>0</v>
      </c>
      <c r="H33" s="14"/>
      <c r="I33" s="5"/>
    </row>
    <row r="34" spans="1:23" ht="21" thickBot="1" x14ac:dyDescent="0.3">
      <c r="A34" s="102">
        <v>1.4</v>
      </c>
      <c r="B34" s="74" t="s">
        <v>77</v>
      </c>
      <c r="C34" s="8"/>
      <c r="D34" s="8"/>
      <c r="E34" s="8"/>
      <c r="F34" s="8"/>
      <c r="G34" s="9"/>
    </row>
    <row r="35" spans="1:23" ht="15.75" thickTop="1" x14ac:dyDescent="0.25">
      <c r="A35" s="10" t="s">
        <v>9</v>
      </c>
      <c r="B35" s="11" t="s">
        <v>1</v>
      </c>
      <c r="C35" s="34"/>
      <c r="D35" s="51" t="s">
        <v>2</v>
      </c>
      <c r="E35" s="36" t="s">
        <v>3</v>
      </c>
      <c r="F35" s="11" t="s">
        <v>4</v>
      </c>
      <c r="G35" s="13" t="s">
        <v>5</v>
      </c>
      <c r="H35" s="14"/>
    </row>
    <row r="36" spans="1:23" x14ac:dyDescent="0.25">
      <c r="A36" s="16" t="s">
        <v>167</v>
      </c>
      <c r="B36" s="60" t="s">
        <v>28</v>
      </c>
      <c r="C36" s="39"/>
      <c r="D36" s="112" t="s">
        <v>11</v>
      </c>
      <c r="E36" s="61"/>
      <c r="F36" s="53"/>
      <c r="G36" s="54">
        <f>ROUND(E36*F36,0)</f>
        <v>0</v>
      </c>
      <c r="H36" s="14"/>
    </row>
    <row r="37" spans="1:23" x14ac:dyDescent="0.25">
      <c r="A37" s="16" t="s">
        <v>168</v>
      </c>
      <c r="B37" s="60" t="s">
        <v>29</v>
      </c>
      <c r="C37" s="39"/>
      <c r="D37" s="112" t="s">
        <v>11</v>
      </c>
      <c r="E37" s="61"/>
      <c r="F37" s="53"/>
      <c r="G37" s="54">
        <f t="shared" ref="G37:G45" si="2">ROUND(E37*F37,0)</f>
        <v>0</v>
      </c>
      <c r="H37" s="14"/>
    </row>
    <row r="38" spans="1:23" s="15" customFormat="1" x14ac:dyDescent="0.25">
      <c r="A38" s="16" t="s">
        <v>169</v>
      </c>
      <c r="B38" s="60" t="s">
        <v>30</v>
      </c>
      <c r="C38" s="62"/>
      <c r="D38" s="112" t="s">
        <v>11</v>
      </c>
      <c r="E38" s="61"/>
      <c r="F38" s="53"/>
      <c r="G38" s="54">
        <f t="shared" si="2"/>
        <v>0</v>
      </c>
      <c r="H38" s="14"/>
      <c r="I38" s="6"/>
      <c r="J38" s="6"/>
      <c r="K38" s="6"/>
      <c r="L38" s="6"/>
      <c r="M38" s="6"/>
      <c r="N38" s="6"/>
      <c r="O38" s="6"/>
      <c r="P38" s="6"/>
      <c r="Q38" s="6"/>
      <c r="R38" s="6"/>
      <c r="S38" s="6"/>
      <c r="T38" s="6"/>
      <c r="U38" s="6"/>
      <c r="V38" s="6"/>
      <c r="W38" s="6"/>
    </row>
    <row r="39" spans="1:23" x14ac:dyDescent="0.25">
      <c r="A39" s="16" t="s">
        <v>170</v>
      </c>
      <c r="B39" s="60" t="s">
        <v>31</v>
      </c>
      <c r="C39" s="62"/>
      <c r="D39" s="112" t="s">
        <v>11</v>
      </c>
      <c r="E39" s="61"/>
      <c r="F39" s="53"/>
      <c r="G39" s="54">
        <f t="shared" si="2"/>
        <v>0</v>
      </c>
      <c r="H39" s="14"/>
    </row>
    <row r="40" spans="1:23" s="15" customFormat="1" x14ac:dyDescent="0.25">
      <c r="A40" s="16" t="s">
        <v>171</v>
      </c>
      <c r="B40" s="60" t="s">
        <v>32</v>
      </c>
      <c r="C40" s="39"/>
      <c r="D40" s="112" t="s">
        <v>11</v>
      </c>
      <c r="E40" s="61"/>
      <c r="F40" s="53"/>
      <c r="G40" s="54">
        <f t="shared" si="2"/>
        <v>0</v>
      </c>
      <c r="H40" s="14"/>
      <c r="I40" s="6"/>
      <c r="J40" s="6"/>
      <c r="K40" s="6"/>
      <c r="L40" s="6"/>
      <c r="M40" s="6"/>
      <c r="N40" s="6"/>
      <c r="O40" s="6"/>
      <c r="P40" s="6"/>
      <c r="Q40" s="6"/>
      <c r="R40" s="6"/>
      <c r="S40" s="6"/>
      <c r="T40" s="6"/>
      <c r="U40" s="6"/>
      <c r="V40" s="6"/>
      <c r="W40" s="6"/>
    </row>
    <row r="41" spans="1:23" x14ac:dyDescent="0.25">
      <c r="A41" s="16" t="s">
        <v>172</v>
      </c>
      <c r="B41" s="60" t="s">
        <v>33</v>
      </c>
      <c r="C41" s="39"/>
      <c r="D41" s="112" t="s">
        <v>13</v>
      </c>
      <c r="E41" s="61"/>
      <c r="F41" s="53"/>
      <c r="G41" s="54">
        <f t="shared" si="2"/>
        <v>0</v>
      </c>
      <c r="H41" s="14"/>
    </row>
    <row r="42" spans="1:23" x14ac:dyDescent="0.25">
      <c r="A42" s="63" t="s">
        <v>173</v>
      </c>
      <c r="B42" s="17" t="s">
        <v>34</v>
      </c>
      <c r="C42" s="64"/>
      <c r="D42" s="65" t="s">
        <v>13</v>
      </c>
      <c r="E42" s="66"/>
      <c r="F42" s="53"/>
      <c r="G42" s="54">
        <f t="shared" si="2"/>
        <v>0</v>
      </c>
      <c r="H42" s="14"/>
    </row>
    <row r="43" spans="1:23" x14ac:dyDescent="0.25">
      <c r="A43" s="16" t="s">
        <v>174</v>
      </c>
      <c r="B43" s="60" t="s">
        <v>35</v>
      </c>
      <c r="C43" s="39"/>
      <c r="D43" s="65" t="s">
        <v>13</v>
      </c>
      <c r="E43" s="66"/>
      <c r="F43" s="53"/>
      <c r="G43" s="54">
        <f t="shared" si="2"/>
        <v>0</v>
      </c>
      <c r="H43" s="14"/>
    </row>
    <row r="44" spans="1:23" x14ac:dyDescent="0.25">
      <c r="A44" s="16" t="s">
        <v>175</v>
      </c>
      <c r="B44" s="60" t="s">
        <v>36</v>
      </c>
      <c r="C44" s="39"/>
      <c r="D44" s="112" t="s">
        <v>11</v>
      </c>
      <c r="E44" s="67"/>
      <c r="F44" s="52"/>
      <c r="G44" s="54">
        <f t="shared" si="2"/>
        <v>0</v>
      </c>
      <c r="H44" s="14"/>
    </row>
    <row r="45" spans="1:23" s="71" customFormat="1" x14ac:dyDescent="0.25">
      <c r="A45" s="68" t="s">
        <v>176</v>
      </c>
      <c r="B45" s="66" t="s">
        <v>21</v>
      </c>
      <c r="C45" s="60"/>
      <c r="D45" s="69" t="s">
        <v>11</v>
      </c>
      <c r="E45" s="52"/>
      <c r="F45" s="53"/>
      <c r="G45" s="54">
        <f t="shared" si="2"/>
        <v>0</v>
      </c>
      <c r="H45" s="70"/>
    </row>
    <row r="46" spans="1:23" ht="15.75" thickBot="1" x14ac:dyDescent="0.3">
      <c r="A46" s="29"/>
      <c r="B46" s="30"/>
      <c r="C46" s="30"/>
      <c r="D46" s="30"/>
      <c r="E46" s="31"/>
      <c r="F46" s="72" t="s">
        <v>8</v>
      </c>
      <c r="G46" s="73">
        <f>SUM(G36:G45)</f>
        <v>0</v>
      </c>
      <c r="H46" s="14"/>
      <c r="I46" s="5"/>
    </row>
    <row r="47" spans="1:23" s="15" customFormat="1" ht="16.5" thickBot="1" x14ac:dyDescent="0.3">
      <c r="A47" s="102">
        <v>1.5</v>
      </c>
      <c r="B47" s="74" t="s">
        <v>78</v>
      </c>
      <c r="C47" s="74"/>
      <c r="D47" s="74"/>
      <c r="E47" s="74"/>
      <c r="F47" s="75"/>
      <c r="G47" s="76"/>
      <c r="H47" s="14"/>
      <c r="I47" s="6"/>
      <c r="J47" s="6"/>
      <c r="K47" s="6"/>
      <c r="L47" s="6"/>
      <c r="M47" s="6"/>
      <c r="N47" s="6"/>
      <c r="O47" s="6"/>
      <c r="P47" s="6"/>
      <c r="Q47" s="6"/>
      <c r="R47" s="6"/>
      <c r="S47" s="6"/>
      <c r="T47" s="6"/>
      <c r="U47" s="6"/>
      <c r="V47" s="6"/>
      <c r="W47" s="6"/>
    </row>
    <row r="48" spans="1:23" s="15" customFormat="1" ht="15.75" thickTop="1" x14ac:dyDescent="0.25">
      <c r="A48" s="10" t="s">
        <v>9</v>
      </c>
      <c r="B48" s="11" t="s">
        <v>1</v>
      </c>
      <c r="C48" s="34"/>
      <c r="D48" s="51" t="s">
        <v>2</v>
      </c>
      <c r="E48" s="36" t="s">
        <v>3</v>
      </c>
      <c r="F48" s="11" t="s">
        <v>4</v>
      </c>
      <c r="G48" s="13" t="s">
        <v>5</v>
      </c>
      <c r="H48" s="14"/>
      <c r="I48" s="6"/>
      <c r="J48" s="6"/>
      <c r="K48" s="6"/>
      <c r="L48" s="6"/>
      <c r="M48" s="6"/>
      <c r="N48" s="6"/>
      <c r="O48" s="6"/>
      <c r="P48" s="6"/>
      <c r="Q48" s="6"/>
      <c r="R48" s="6"/>
      <c r="S48" s="6"/>
      <c r="T48" s="6"/>
      <c r="U48" s="6"/>
      <c r="V48" s="6"/>
      <c r="W48" s="6"/>
    </row>
    <row r="49" spans="1:23" x14ac:dyDescent="0.25">
      <c r="A49" s="63" t="s">
        <v>177</v>
      </c>
      <c r="B49" s="17" t="s">
        <v>37</v>
      </c>
      <c r="C49" s="17"/>
      <c r="D49" s="65" t="s">
        <v>11</v>
      </c>
      <c r="E49" s="65"/>
      <c r="F49" s="65"/>
      <c r="G49" s="77">
        <f>ROUND(E49*F49,0)</f>
        <v>0</v>
      </c>
      <c r="H49" s="78"/>
      <c r="I49" s="71"/>
    </row>
    <row r="50" spans="1:23" s="15" customFormat="1" x14ac:dyDescent="0.25">
      <c r="A50" s="16" t="s">
        <v>178</v>
      </c>
      <c r="B50" s="60" t="s">
        <v>38</v>
      </c>
      <c r="C50" s="60"/>
      <c r="D50" s="112" t="s">
        <v>13</v>
      </c>
      <c r="E50" s="112"/>
      <c r="F50" s="112"/>
      <c r="G50" s="79">
        <f t="shared" ref="G50:G52" si="3">ROUND(E50*F50,0)</f>
        <v>0</v>
      </c>
      <c r="H50" s="78"/>
      <c r="I50" s="71"/>
      <c r="J50" s="6"/>
      <c r="K50" s="6"/>
      <c r="L50" s="6"/>
      <c r="M50" s="6"/>
      <c r="N50" s="6"/>
      <c r="O50" s="6"/>
      <c r="P50" s="6"/>
      <c r="Q50" s="6"/>
      <c r="R50" s="6"/>
      <c r="S50" s="6"/>
      <c r="T50" s="6"/>
      <c r="U50" s="6"/>
      <c r="V50" s="6"/>
      <c r="W50" s="6"/>
    </row>
    <row r="51" spans="1:23" x14ac:dyDescent="0.25">
      <c r="A51" s="16" t="s">
        <v>179</v>
      </c>
      <c r="B51" s="60" t="s">
        <v>39</v>
      </c>
      <c r="C51" s="60"/>
      <c r="D51" s="112" t="s">
        <v>13</v>
      </c>
      <c r="E51" s="112"/>
      <c r="F51" s="112"/>
      <c r="G51" s="79">
        <f t="shared" si="3"/>
        <v>0</v>
      </c>
      <c r="H51" s="78"/>
      <c r="I51" s="71"/>
    </row>
    <row r="52" spans="1:23" x14ac:dyDescent="0.25">
      <c r="A52" s="16" t="s">
        <v>180</v>
      </c>
      <c r="B52" s="60" t="s">
        <v>40</v>
      </c>
      <c r="C52" s="60"/>
      <c r="D52" s="112" t="s">
        <v>11</v>
      </c>
      <c r="E52" s="112"/>
      <c r="F52" s="112"/>
      <c r="G52" s="79">
        <f t="shared" si="3"/>
        <v>0</v>
      </c>
      <c r="H52" s="78"/>
      <c r="I52" s="71"/>
    </row>
    <row r="53" spans="1:23" x14ac:dyDescent="0.25">
      <c r="A53" s="80" t="s">
        <v>181</v>
      </c>
      <c r="B53" s="81" t="s">
        <v>41</v>
      </c>
      <c r="C53" s="81"/>
      <c r="D53" s="82" t="s">
        <v>11</v>
      </c>
      <c r="E53" s="83"/>
      <c r="F53" s="83"/>
      <c r="G53" s="79">
        <f>ROUND(E53*F53,0)</f>
        <v>0</v>
      </c>
      <c r="H53" s="14"/>
    </row>
    <row r="54" spans="1:23" ht="15.75" thickBot="1" x14ac:dyDescent="0.3">
      <c r="A54" s="22"/>
      <c r="B54" s="49"/>
      <c r="C54" s="23"/>
      <c r="D54" s="49"/>
      <c r="E54" s="50"/>
      <c r="F54" s="25" t="s">
        <v>8</v>
      </c>
      <c r="G54" s="84">
        <f>SUM(G49:G53)</f>
        <v>0</v>
      </c>
      <c r="H54" s="14"/>
      <c r="I54" s="5"/>
    </row>
    <row r="55" spans="1:23" s="87" customFormat="1" ht="21" thickBot="1" x14ac:dyDescent="0.3">
      <c r="A55" s="103">
        <v>1.6</v>
      </c>
      <c r="B55" s="101" t="s">
        <v>42</v>
      </c>
      <c r="C55" s="85"/>
      <c r="D55" s="85"/>
      <c r="E55" s="85"/>
      <c r="F55" s="85"/>
      <c r="G55" s="86"/>
      <c r="H55" s="4"/>
      <c r="I55" s="6"/>
      <c r="J55" s="6"/>
      <c r="K55" s="6"/>
      <c r="L55" s="6"/>
      <c r="M55" s="6"/>
      <c r="N55" s="6"/>
      <c r="O55" s="6"/>
      <c r="P55" s="6"/>
      <c r="Q55" s="6"/>
      <c r="R55" s="6"/>
      <c r="S55" s="6"/>
      <c r="T55" s="6"/>
      <c r="U55" s="6"/>
      <c r="V55" s="6"/>
      <c r="W55" s="6"/>
    </row>
    <row r="56" spans="1:23" s="87" customFormat="1" ht="15.75" thickTop="1" x14ac:dyDescent="0.25">
      <c r="A56" s="10" t="s">
        <v>9</v>
      </c>
      <c r="B56" s="11" t="s">
        <v>1</v>
      </c>
      <c r="C56" s="34"/>
      <c r="D56" s="51" t="s">
        <v>2</v>
      </c>
      <c r="E56" s="36" t="s">
        <v>3</v>
      </c>
      <c r="F56" s="11" t="s">
        <v>4</v>
      </c>
      <c r="G56" s="13" t="s">
        <v>5</v>
      </c>
      <c r="H56" s="4"/>
      <c r="I56" s="6"/>
      <c r="J56" s="6"/>
      <c r="K56" s="6"/>
      <c r="L56" s="6"/>
      <c r="M56" s="6"/>
      <c r="N56" s="6"/>
      <c r="O56" s="6"/>
      <c r="P56" s="6"/>
      <c r="Q56" s="6"/>
      <c r="R56" s="6"/>
      <c r="S56" s="6"/>
      <c r="T56" s="6"/>
      <c r="U56" s="6"/>
      <c r="V56" s="6"/>
      <c r="W56" s="6"/>
    </row>
    <row r="57" spans="1:23" x14ac:dyDescent="0.25">
      <c r="A57" s="56" t="s">
        <v>182</v>
      </c>
      <c r="B57" s="17" t="s">
        <v>42</v>
      </c>
      <c r="C57" s="17"/>
      <c r="D57" s="57" t="s">
        <v>11</v>
      </c>
      <c r="E57" s="19"/>
      <c r="F57" s="20"/>
      <c r="G57" s="21">
        <f>ROUND(E57*F57,0)</f>
        <v>0</v>
      </c>
    </row>
    <row r="58" spans="1:23" ht="15.75" thickBot="1" x14ac:dyDescent="0.3">
      <c r="A58" s="29"/>
      <c r="B58" s="30"/>
      <c r="C58" s="23"/>
      <c r="D58" s="23"/>
      <c r="E58" s="24"/>
      <c r="F58" s="25" t="s">
        <v>8</v>
      </c>
      <c r="G58" s="26">
        <f>SUM(G57)</f>
        <v>0</v>
      </c>
      <c r="H58" s="14"/>
      <c r="I58" s="5"/>
    </row>
    <row r="59" spans="1:23" ht="21" thickBot="1" x14ac:dyDescent="0.3">
      <c r="A59" s="102">
        <v>1.7</v>
      </c>
      <c r="B59" s="100" t="s">
        <v>79</v>
      </c>
      <c r="C59" s="8"/>
      <c r="D59" s="8"/>
      <c r="E59" s="8"/>
      <c r="F59" s="8"/>
      <c r="G59" s="9"/>
    </row>
    <row r="60" spans="1:23" s="15" customFormat="1" ht="15.75" thickTop="1" x14ac:dyDescent="0.25">
      <c r="A60" s="10" t="s">
        <v>9</v>
      </c>
      <c r="B60" s="11" t="s">
        <v>1</v>
      </c>
      <c r="C60" s="34"/>
      <c r="D60" s="35" t="s">
        <v>2</v>
      </c>
      <c r="E60" s="36" t="s">
        <v>3</v>
      </c>
      <c r="F60" s="11" t="s">
        <v>4</v>
      </c>
      <c r="G60" s="13" t="s">
        <v>5</v>
      </c>
      <c r="H60" s="4"/>
      <c r="I60" s="6"/>
      <c r="J60" s="6"/>
      <c r="K60" s="6"/>
      <c r="L60" s="6"/>
      <c r="M60" s="6"/>
      <c r="N60" s="6"/>
      <c r="O60" s="6"/>
      <c r="P60" s="6"/>
      <c r="Q60" s="6"/>
      <c r="R60" s="6"/>
      <c r="S60" s="6"/>
      <c r="T60" s="6"/>
      <c r="U60" s="6"/>
      <c r="V60" s="6"/>
      <c r="W60" s="6"/>
    </row>
    <row r="61" spans="1:23" x14ac:dyDescent="0.25">
      <c r="A61" s="16" t="s">
        <v>127</v>
      </c>
      <c r="B61" s="60" t="s">
        <v>43</v>
      </c>
      <c r="C61" s="17"/>
      <c r="D61" s="42" t="s">
        <v>11</v>
      </c>
      <c r="E61" s="40"/>
      <c r="F61" s="20"/>
      <c r="G61" s="88">
        <v>0</v>
      </c>
    </row>
    <row r="62" spans="1:23" s="5" customFormat="1" x14ac:dyDescent="0.25">
      <c r="A62" s="16" t="s">
        <v>128</v>
      </c>
      <c r="B62" s="60" t="s">
        <v>44</v>
      </c>
      <c r="C62" s="17"/>
      <c r="D62" s="112" t="s">
        <v>11</v>
      </c>
      <c r="E62" s="40"/>
      <c r="F62" s="40"/>
      <c r="G62" s="21">
        <f t="shared" ref="G62:G66" si="4">ROUND(E62*F62,0)</f>
        <v>0</v>
      </c>
      <c r="H62" s="14"/>
      <c r="I62" s="6"/>
      <c r="J62" s="6"/>
      <c r="K62" s="6"/>
      <c r="L62" s="6"/>
      <c r="M62" s="6"/>
      <c r="N62" s="6"/>
      <c r="O62" s="6"/>
      <c r="P62" s="6"/>
      <c r="Q62" s="6"/>
      <c r="R62" s="6"/>
      <c r="S62" s="6"/>
      <c r="T62" s="6"/>
      <c r="U62" s="6"/>
      <c r="V62" s="6"/>
      <c r="W62" s="6"/>
    </row>
    <row r="63" spans="1:23" s="15" customFormat="1" x14ac:dyDescent="0.25">
      <c r="A63" s="16" t="s">
        <v>129</v>
      </c>
      <c r="B63" s="60" t="s">
        <v>45</v>
      </c>
      <c r="C63" s="17"/>
      <c r="D63" s="112" t="s">
        <v>11</v>
      </c>
      <c r="E63" s="40"/>
      <c r="F63" s="40"/>
      <c r="G63" s="21">
        <f t="shared" si="4"/>
        <v>0</v>
      </c>
      <c r="H63" s="14"/>
      <c r="I63" s="6"/>
      <c r="J63" s="6"/>
      <c r="K63" s="6"/>
      <c r="L63" s="6"/>
      <c r="M63" s="6"/>
      <c r="N63" s="6"/>
      <c r="O63" s="6"/>
      <c r="P63" s="6"/>
      <c r="Q63" s="6"/>
      <c r="R63" s="6"/>
      <c r="S63" s="6"/>
      <c r="T63" s="6"/>
      <c r="U63" s="6"/>
      <c r="V63" s="6"/>
      <c r="W63" s="6"/>
    </row>
    <row r="64" spans="1:23" x14ac:dyDescent="0.25">
      <c r="A64" s="16" t="s">
        <v>130</v>
      </c>
      <c r="B64" s="60" t="s">
        <v>46</v>
      </c>
      <c r="C64" s="17"/>
      <c r="D64" s="112" t="s">
        <v>11</v>
      </c>
      <c r="E64" s="40"/>
      <c r="F64" s="40"/>
      <c r="G64" s="21">
        <f t="shared" si="4"/>
        <v>0</v>
      </c>
      <c r="H64" s="14"/>
    </row>
    <row r="65" spans="1:23" x14ac:dyDescent="0.25">
      <c r="A65" s="16" t="s">
        <v>131</v>
      </c>
      <c r="B65" s="60" t="s">
        <v>47</v>
      </c>
      <c r="C65" s="17"/>
      <c r="D65" s="112" t="s">
        <v>11</v>
      </c>
      <c r="E65" s="40"/>
      <c r="F65" s="40"/>
      <c r="G65" s="21">
        <f t="shared" si="4"/>
        <v>0</v>
      </c>
      <c r="H65" s="14"/>
    </row>
    <row r="66" spans="1:23" x14ac:dyDescent="0.25">
      <c r="A66" s="16" t="s">
        <v>132</v>
      </c>
      <c r="B66" s="60" t="s">
        <v>48</v>
      </c>
      <c r="C66" s="17"/>
      <c r="D66" s="112" t="s">
        <v>11</v>
      </c>
      <c r="E66" s="40"/>
      <c r="F66" s="40"/>
      <c r="G66" s="21">
        <f t="shared" si="4"/>
        <v>0</v>
      </c>
      <c r="H66" s="14"/>
    </row>
    <row r="67" spans="1:23" x14ac:dyDescent="0.25">
      <c r="A67" s="16" t="s">
        <v>133</v>
      </c>
      <c r="B67" s="60" t="s">
        <v>49</v>
      </c>
      <c r="C67" s="17"/>
      <c r="D67" s="112" t="s">
        <v>11</v>
      </c>
      <c r="E67" s="40"/>
      <c r="F67" s="20"/>
      <c r="G67" s="21">
        <f>ROUND(E67*F67,0)</f>
        <v>0</v>
      </c>
      <c r="H67" s="14"/>
    </row>
    <row r="68" spans="1:23" x14ac:dyDescent="0.25">
      <c r="A68" s="16" t="s">
        <v>134</v>
      </c>
      <c r="B68" s="17" t="s">
        <v>50</v>
      </c>
      <c r="C68" s="17"/>
      <c r="D68" s="57" t="s">
        <v>11</v>
      </c>
      <c r="E68" s="19"/>
      <c r="F68" s="20"/>
      <c r="G68" s="21">
        <f t="shared" ref="G68:G71" si="5">ROUND(E68*F68,0)</f>
        <v>0</v>
      </c>
      <c r="H68" s="14"/>
    </row>
    <row r="69" spans="1:23" x14ac:dyDescent="0.25">
      <c r="A69" s="63" t="s">
        <v>135</v>
      </c>
      <c r="B69" s="17" t="s">
        <v>51</v>
      </c>
      <c r="C69" s="17"/>
      <c r="D69" s="57" t="s">
        <v>11</v>
      </c>
      <c r="E69" s="19"/>
      <c r="F69" s="20"/>
      <c r="G69" s="21">
        <f t="shared" si="5"/>
        <v>0</v>
      </c>
      <c r="H69" s="14"/>
    </row>
    <row r="70" spans="1:23" x14ac:dyDescent="0.25">
      <c r="A70" s="63" t="s">
        <v>136</v>
      </c>
      <c r="B70" s="17" t="s">
        <v>52</v>
      </c>
      <c r="C70" s="17"/>
      <c r="D70" s="57" t="s">
        <v>11</v>
      </c>
      <c r="E70" s="19"/>
      <c r="F70" s="20"/>
      <c r="G70" s="21">
        <f t="shared" si="5"/>
        <v>0</v>
      </c>
      <c r="H70" s="14"/>
    </row>
    <row r="71" spans="1:23" s="15" customFormat="1" x14ac:dyDescent="0.25">
      <c r="A71" s="45" t="s">
        <v>137</v>
      </c>
      <c r="B71" s="38" t="s">
        <v>21</v>
      </c>
      <c r="C71" s="39"/>
      <c r="D71" s="38" t="s">
        <v>11</v>
      </c>
      <c r="E71" s="40"/>
      <c r="F71" s="112"/>
      <c r="G71" s="41">
        <f t="shared" si="5"/>
        <v>0</v>
      </c>
      <c r="H71" s="43"/>
      <c r="I71" s="5"/>
      <c r="J71" s="6"/>
      <c r="K71" s="6"/>
      <c r="L71" s="6"/>
      <c r="M71" s="6"/>
      <c r="N71" s="6"/>
      <c r="O71" s="6"/>
      <c r="P71" s="6"/>
      <c r="Q71" s="6"/>
      <c r="R71" s="6"/>
      <c r="S71" s="6"/>
      <c r="T71" s="6"/>
      <c r="U71" s="6"/>
      <c r="V71" s="6"/>
      <c r="W71" s="6"/>
    </row>
    <row r="72" spans="1:23" ht="15.75" thickBot="1" x14ac:dyDescent="0.3">
      <c r="A72" s="48"/>
      <c r="B72" s="23"/>
      <c r="C72" s="23"/>
      <c r="D72" s="23"/>
      <c r="E72" s="24"/>
      <c r="F72" s="25" t="s">
        <v>8</v>
      </c>
      <c r="G72" s="26">
        <f>SUM(G61:G71)</f>
        <v>0</v>
      </c>
      <c r="H72" s="14"/>
      <c r="I72" s="5"/>
    </row>
    <row r="73" spans="1:23" ht="21" thickBot="1" x14ac:dyDescent="0.3">
      <c r="A73" s="102">
        <v>1.8</v>
      </c>
      <c r="B73" s="100" t="s">
        <v>81</v>
      </c>
      <c r="C73" s="8"/>
      <c r="D73" s="8"/>
      <c r="E73" s="8"/>
      <c r="F73" s="8"/>
      <c r="G73" s="9"/>
      <c r="H73" s="14"/>
    </row>
    <row r="74" spans="1:23" ht="15.75" thickTop="1" x14ac:dyDescent="0.25">
      <c r="A74" s="10" t="s">
        <v>9</v>
      </c>
      <c r="B74" s="11" t="s">
        <v>1</v>
      </c>
      <c r="C74" s="34"/>
      <c r="D74" s="35" t="s">
        <v>2</v>
      </c>
      <c r="E74" s="36" t="s">
        <v>3</v>
      </c>
      <c r="F74" s="11" t="s">
        <v>4</v>
      </c>
      <c r="G74" s="13" t="s">
        <v>5</v>
      </c>
      <c r="H74" s="14"/>
    </row>
    <row r="75" spans="1:23" x14ac:dyDescent="0.25">
      <c r="A75" s="16" t="s">
        <v>183</v>
      </c>
      <c r="B75" s="38" t="s">
        <v>53</v>
      </c>
      <c r="C75" s="17"/>
      <c r="D75" s="112" t="s">
        <v>13</v>
      </c>
      <c r="E75" s="19"/>
      <c r="F75" s="20"/>
      <c r="G75" s="21">
        <f t="shared" ref="G75:G77" si="6">ROUND(E75*F75,0)</f>
        <v>0</v>
      </c>
      <c r="H75" s="14"/>
    </row>
    <row r="76" spans="1:23" x14ac:dyDescent="0.25">
      <c r="A76" s="16" t="s">
        <v>184</v>
      </c>
      <c r="B76" s="38" t="s">
        <v>54</v>
      </c>
      <c r="C76" s="89"/>
      <c r="D76" s="112" t="s">
        <v>13</v>
      </c>
      <c r="E76" s="19"/>
      <c r="F76" s="20"/>
      <c r="G76" s="21">
        <f t="shared" si="6"/>
        <v>0</v>
      </c>
      <c r="H76" s="14"/>
    </row>
    <row r="77" spans="1:23" x14ac:dyDescent="0.25">
      <c r="A77" s="16" t="s">
        <v>185</v>
      </c>
      <c r="B77" s="38" t="s">
        <v>55</v>
      </c>
      <c r="C77" s="89"/>
      <c r="D77" s="112" t="s">
        <v>13</v>
      </c>
      <c r="E77" s="19"/>
      <c r="F77" s="20"/>
      <c r="G77" s="21">
        <f t="shared" si="6"/>
        <v>0</v>
      </c>
      <c r="H77" s="14"/>
    </row>
    <row r="78" spans="1:23" x14ac:dyDescent="0.25">
      <c r="A78" s="16" t="s">
        <v>186</v>
      </c>
      <c r="B78" s="38" t="s">
        <v>56</v>
      </c>
      <c r="C78" s="89"/>
      <c r="D78" s="112" t="s">
        <v>11</v>
      </c>
      <c r="E78" s="19"/>
      <c r="F78" s="20"/>
      <c r="G78" s="21">
        <f>ROUND(E78*F78,0)</f>
        <v>0</v>
      </c>
      <c r="H78" s="14"/>
    </row>
    <row r="79" spans="1:23" x14ac:dyDescent="0.25">
      <c r="A79" s="16" t="s">
        <v>187</v>
      </c>
      <c r="B79" s="38" t="s">
        <v>57</v>
      </c>
      <c r="C79" s="89"/>
      <c r="D79" s="112" t="s">
        <v>13</v>
      </c>
      <c r="E79" s="19"/>
      <c r="F79" s="20"/>
      <c r="G79" s="21">
        <f t="shared" ref="G79:G82" si="7">ROUND(E79*F79,0)</f>
        <v>0</v>
      </c>
      <c r="H79" s="14"/>
    </row>
    <row r="80" spans="1:23" s="108" customFormat="1" x14ac:dyDescent="0.25">
      <c r="A80" s="119" t="s">
        <v>188</v>
      </c>
      <c r="B80" s="38" t="s">
        <v>255</v>
      </c>
      <c r="C80" s="89"/>
      <c r="D80" s="112" t="s">
        <v>13</v>
      </c>
      <c r="E80" s="19"/>
      <c r="F80" s="20"/>
      <c r="G80" s="21">
        <f t="shared" si="7"/>
        <v>0</v>
      </c>
      <c r="H80" s="107"/>
    </row>
    <row r="81" spans="1:23" s="108" customFormat="1" x14ac:dyDescent="0.25">
      <c r="A81" s="119" t="s">
        <v>256</v>
      </c>
      <c r="B81" s="38" t="s">
        <v>257</v>
      </c>
      <c r="C81" s="89"/>
      <c r="D81" s="112" t="s">
        <v>11</v>
      </c>
      <c r="E81" s="19"/>
      <c r="F81" s="20"/>
      <c r="G81" s="21">
        <f t="shared" si="7"/>
        <v>0</v>
      </c>
      <c r="H81" s="107"/>
    </row>
    <row r="82" spans="1:23" s="15" customFormat="1" x14ac:dyDescent="0.25">
      <c r="A82" s="45" t="s">
        <v>258</v>
      </c>
      <c r="B82" s="38" t="s">
        <v>21</v>
      </c>
      <c r="C82" s="39"/>
      <c r="D82" s="112" t="s">
        <v>11</v>
      </c>
      <c r="E82" s="106"/>
      <c r="F82" s="112"/>
      <c r="G82" s="41">
        <f t="shared" si="7"/>
        <v>0</v>
      </c>
      <c r="H82" s="43"/>
      <c r="I82" s="5"/>
      <c r="J82" s="6"/>
      <c r="K82" s="6"/>
      <c r="L82" s="6"/>
      <c r="M82" s="6"/>
      <c r="N82" s="6"/>
      <c r="O82" s="6"/>
      <c r="P82" s="6"/>
      <c r="Q82" s="6"/>
      <c r="R82" s="6"/>
      <c r="S82" s="6"/>
      <c r="T82" s="6"/>
      <c r="U82" s="6"/>
      <c r="V82" s="6"/>
      <c r="W82" s="6"/>
    </row>
    <row r="83" spans="1:23" ht="15.75" thickBot="1" x14ac:dyDescent="0.3">
      <c r="A83" s="48"/>
      <c r="B83" s="30"/>
      <c r="C83" s="23"/>
      <c r="D83" s="23"/>
      <c r="E83" s="24"/>
      <c r="F83" s="25" t="s">
        <v>8</v>
      </c>
      <c r="G83" s="26">
        <f>SUM(G75:G82)</f>
        <v>0</v>
      </c>
      <c r="H83" s="14"/>
      <c r="I83" s="5"/>
    </row>
    <row r="84" spans="1:23" ht="21" thickBot="1" x14ac:dyDescent="0.3">
      <c r="A84" s="102">
        <v>1.9</v>
      </c>
      <c r="B84" s="100" t="s">
        <v>82</v>
      </c>
      <c r="C84" s="8"/>
      <c r="D84" s="8"/>
      <c r="E84" s="8"/>
      <c r="F84" s="8"/>
      <c r="G84" s="9"/>
    </row>
    <row r="85" spans="1:23" ht="15.75" thickTop="1" x14ac:dyDescent="0.25">
      <c r="A85" s="10" t="s">
        <v>9</v>
      </c>
      <c r="B85" s="11" t="s">
        <v>1</v>
      </c>
      <c r="C85" s="34"/>
      <c r="D85" s="35" t="s">
        <v>2</v>
      </c>
      <c r="E85" s="36" t="s">
        <v>3</v>
      </c>
      <c r="F85" s="11" t="s">
        <v>4</v>
      </c>
      <c r="G85" s="13" t="s">
        <v>5</v>
      </c>
      <c r="H85" s="14"/>
    </row>
    <row r="86" spans="1:23" x14ac:dyDescent="0.25">
      <c r="A86" s="16" t="s">
        <v>118</v>
      </c>
      <c r="B86" s="44" t="s">
        <v>248</v>
      </c>
      <c r="C86" s="39"/>
      <c r="D86" s="57" t="s">
        <v>13</v>
      </c>
      <c r="E86" s="19"/>
      <c r="F86" s="20"/>
      <c r="G86" s="21">
        <f t="shared" ref="G86:G88" si="8">ROUND(E86*F86,0)</f>
        <v>0</v>
      </c>
    </row>
    <row r="87" spans="1:23" x14ac:dyDescent="0.25">
      <c r="A87" s="16" t="s">
        <v>143</v>
      </c>
      <c r="B87" s="44" t="s">
        <v>249</v>
      </c>
      <c r="C87" s="39">
        <v>3</v>
      </c>
      <c r="D87" s="57" t="s">
        <v>13</v>
      </c>
      <c r="E87" s="19"/>
      <c r="F87" s="20"/>
      <c r="G87" s="21">
        <f>ROUND(E87*F87*C87,0)</f>
        <v>0</v>
      </c>
    </row>
    <row r="88" spans="1:23" x14ac:dyDescent="0.25">
      <c r="A88" s="16" t="s">
        <v>144</v>
      </c>
      <c r="B88" s="90" t="s">
        <v>250</v>
      </c>
      <c r="C88" s="39"/>
      <c r="D88" s="57" t="s">
        <v>13</v>
      </c>
      <c r="E88" s="19"/>
      <c r="F88" s="20"/>
      <c r="G88" s="21">
        <f t="shared" si="8"/>
        <v>0</v>
      </c>
    </row>
    <row r="89" spans="1:23" x14ac:dyDescent="0.25">
      <c r="A89" s="16" t="s">
        <v>145</v>
      </c>
      <c r="B89" s="44" t="s">
        <v>251</v>
      </c>
      <c r="C89" s="39"/>
      <c r="D89" s="57" t="s">
        <v>11</v>
      </c>
      <c r="E89" s="19"/>
      <c r="F89" s="20"/>
      <c r="G89" s="21">
        <f t="shared" ref="G89:G96" si="9">ROUND(E89*F89,0)</f>
        <v>0</v>
      </c>
    </row>
    <row r="90" spans="1:23" x14ac:dyDescent="0.25">
      <c r="A90" s="16" t="s">
        <v>146</v>
      </c>
      <c r="B90" s="44" t="s">
        <v>138</v>
      </c>
      <c r="C90" s="39">
        <v>3</v>
      </c>
      <c r="D90" s="57" t="s">
        <v>11</v>
      </c>
      <c r="E90" s="19"/>
      <c r="F90" s="20"/>
      <c r="G90" s="21">
        <f>ROUND(E90*F90*C90,0)</f>
        <v>0</v>
      </c>
      <c r="H90" s="78"/>
    </row>
    <row r="91" spans="1:23" x14ac:dyDescent="0.25">
      <c r="A91" s="16" t="s">
        <v>147</v>
      </c>
      <c r="B91" s="90" t="s">
        <v>252</v>
      </c>
      <c r="C91" s="39"/>
      <c r="D91" s="57" t="s">
        <v>11</v>
      </c>
      <c r="E91" s="19"/>
      <c r="F91" s="20"/>
      <c r="G91" s="21">
        <f t="shared" si="9"/>
        <v>0</v>
      </c>
      <c r="H91" s="78"/>
    </row>
    <row r="92" spans="1:23" x14ac:dyDescent="0.25">
      <c r="A92" s="16" t="s">
        <v>148</v>
      </c>
      <c r="B92" s="38" t="s">
        <v>139</v>
      </c>
      <c r="C92" s="39"/>
      <c r="D92" s="57" t="s">
        <v>11</v>
      </c>
      <c r="E92" s="19"/>
      <c r="F92" s="20"/>
      <c r="G92" s="21">
        <f t="shared" si="9"/>
        <v>0</v>
      </c>
      <c r="H92" s="91"/>
    </row>
    <row r="93" spans="1:23" s="108" customFormat="1" x14ac:dyDescent="0.25">
      <c r="A93" s="16" t="s">
        <v>149</v>
      </c>
      <c r="B93" s="38" t="s">
        <v>260</v>
      </c>
      <c r="C93" s="39"/>
      <c r="D93" s="57" t="s">
        <v>11</v>
      </c>
      <c r="E93" s="19"/>
      <c r="F93" s="20"/>
      <c r="G93" s="21">
        <f t="shared" si="9"/>
        <v>0</v>
      </c>
      <c r="H93" s="111"/>
    </row>
    <row r="94" spans="1:23" x14ac:dyDescent="0.25">
      <c r="A94" s="16" t="s">
        <v>150</v>
      </c>
      <c r="B94" s="44" t="s">
        <v>140</v>
      </c>
      <c r="C94" s="39"/>
      <c r="D94" s="57" t="s">
        <v>11</v>
      </c>
      <c r="E94" s="19"/>
      <c r="F94" s="20"/>
      <c r="G94" s="21">
        <f t="shared" si="9"/>
        <v>0</v>
      </c>
      <c r="H94" s="92"/>
    </row>
    <row r="95" spans="1:23" x14ac:dyDescent="0.25">
      <c r="A95" s="16" t="s">
        <v>151</v>
      </c>
      <c r="B95" s="44" t="s">
        <v>141</v>
      </c>
      <c r="C95" s="39">
        <v>3</v>
      </c>
      <c r="D95" s="57" t="s">
        <v>11</v>
      </c>
      <c r="E95" s="19"/>
      <c r="F95" s="20"/>
      <c r="G95" s="21">
        <f>ROUND(E95*F95*C95,0)</f>
        <v>0</v>
      </c>
      <c r="H95" s="91"/>
    </row>
    <row r="96" spans="1:23" x14ac:dyDescent="0.25">
      <c r="A96" s="16" t="s">
        <v>152</v>
      </c>
      <c r="B96" s="44" t="s">
        <v>142</v>
      </c>
      <c r="C96" s="39"/>
      <c r="D96" s="57" t="s">
        <v>11</v>
      </c>
      <c r="E96" s="19"/>
      <c r="F96" s="20"/>
      <c r="G96" s="21">
        <f t="shared" si="9"/>
        <v>0</v>
      </c>
      <c r="H96" s="91"/>
    </row>
    <row r="97" spans="1:9" x14ac:dyDescent="0.25">
      <c r="A97" s="16" t="s">
        <v>153</v>
      </c>
      <c r="B97" s="38" t="s">
        <v>58</v>
      </c>
      <c r="C97" s="17"/>
      <c r="D97" s="57" t="s">
        <v>11</v>
      </c>
      <c r="E97" s="19"/>
      <c r="F97" s="20"/>
      <c r="G97" s="21">
        <f>ROUND(E97*F97,0)</f>
        <v>0</v>
      </c>
      <c r="H97" s="91"/>
    </row>
    <row r="98" spans="1:9" x14ac:dyDescent="0.25">
      <c r="A98" s="16" t="s">
        <v>261</v>
      </c>
      <c r="B98" s="17" t="s">
        <v>59</v>
      </c>
      <c r="C98" s="93"/>
      <c r="D98" s="20" t="s">
        <v>13</v>
      </c>
      <c r="E98" s="40"/>
      <c r="F98" s="112"/>
      <c r="G98" s="21">
        <f>ROUND(E98*F98,0)</f>
        <v>0</v>
      </c>
      <c r="H98" s="91"/>
    </row>
    <row r="99" spans="1:9" ht="15.75" thickBot="1" x14ac:dyDescent="0.3">
      <c r="A99" s="29"/>
      <c r="B99" s="30"/>
      <c r="C99" s="23"/>
      <c r="D99" s="23"/>
      <c r="E99" s="24"/>
      <c r="F99" s="25" t="s">
        <v>8</v>
      </c>
      <c r="G99" s="26">
        <f>SUM(G86:G98)</f>
        <v>0</v>
      </c>
      <c r="H99" s="14"/>
      <c r="I99" s="5"/>
    </row>
    <row r="100" spans="1:9" ht="21" thickBot="1" x14ac:dyDescent="0.3">
      <c r="A100" s="104">
        <v>1.1000000000000001</v>
      </c>
      <c r="B100" s="100" t="s">
        <v>83</v>
      </c>
      <c r="C100" s="8"/>
      <c r="D100" s="8"/>
      <c r="E100" s="8"/>
      <c r="F100" s="8"/>
      <c r="G100" s="9"/>
      <c r="H100" s="91"/>
    </row>
    <row r="101" spans="1:9" ht="15.75" thickTop="1" x14ac:dyDescent="0.25">
      <c r="A101" s="10" t="s">
        <v>9</v>
      </c>
      <c r="B101" s="11" t="s">
        <v>1</v>
      </c>
      <c r="C101" s="34"/>
      <c r="D101" s="35" t="s">
        <v>2</v>
      </c>
      <c r="E101" s="36" t="s">
        <v>3</v>
      </c>
      <c r="F101" s="11" t="s">
        <v>4</v>
      </c>
      <c r="G101" s="13" t="s">
        <v>5</v>
      </c>
      <c r="H101" s="91"/>
    </row>
    <row r="102" spans="1:9" x14ac:dyDescent="0.25">
      <c r="A102" s="16" t="s">
        <v>116</v>
      </c>
      <c r="B102" s="17" t="s">
        <v>60</v>
      </c>
      <c r="C102" s="17"/>
      <c r="D102" s="57" t="s">
        <v>11</v>
      </c>
      <c r="E102" s="19"/>
      <c r="F102" s="20"/>
      <c r="G102" s="21">
        <f>ROUND(E102*F102,0)</f>
        <v>0</v>
      </c>
      <c r="H102" s="91"/>
    </row>
    <row r="103" spans="1:9" x14ac:dyDescent="0.25">
      <c r="A103" s="16" t="s">
        <v>117</v>
      </c>
      <c r="B103" s="17" t="s">
        <v>286</v>
      </c>
      <c r="C103" s="17"/>
      <c r="D103" s="57" t="s">
        <v>11</v>
      </c>
      <c r="E103" s="19"/>
      <c r="F103" s="20"/>
      <c r="G103" s="21">
        <f t="shared" ref="G103:G104" si="10">ROUND(E103*F103,0)</f>
        <v>0</v>
      </c>
      <c r="H103" s="91"/>
    </row>
    <row r="104" spans="1:9" x14ac:dyDescent="0.25">
      <c r="A104" s="16" t="s">
        <v>285</v>
      </c>
      <c r="B104" s="17" t="s">
        <v>287</v>
      </c>
      <c r="C104" s="17"/>
      <c r="D104" s="57" t="s">
        <v>11</v>
      </c>
      <c r="E104" s="19"/>
      <c r="F104" s="20"/>
      <c r="G104" s="21">
        <f t="shared" si="10"/>
        <v>0</v>
      </c>
      <c r="H104" s="91"/>
    </row>
    <row r="105" spans="1:9" x14ac:dyDescent="0.25">
      <c r="A105" s="16" t="s">
        <v>284</v>
      </c>
      <c r="B105" s="17" t="s">
        <v>61</v>
      </c>
      <c r="C105" s="17"/>
      <c r="D105" s="57" t="s">
        <v>11</v>
      </c>
      <c r="E105" s="19"/>
      <c r="F105" s="20"/>
      <c r="G105" s="21">
        <f t="shared" ref="G105" si="11">ROUND(E105*F105,0)</f>
        <v>0</v>
      </c>
      <c r="H105" s="91"/>
    </row>
    <row r="106" spans="1:9" ht="15.75" thickBot="1" x14ac:dyDescent="0.3">
      <c r="A106" s="48"/>
      <c r="B106" s="49"/>
      <c r="C106" s="23"/>
      <c r="D106" s="23"/>
      <c r="E106" s="24"/>
      <c r="F106" s="25" t="s">
        <v>8</v>
      </c>
      <c r="G106" s="26">
        <f>SUM(G102:G105)</f>
        <v>0</v>
      </c>
      <c r="H106" s="14"/>
      <c r="I106" s="5"/>
    </row>
    <row r="107" spans="1:9" ht="15.75" thickBot="1" x14ac:dyDescent="0.3"/>
    <row r="108" spans="1:9" ht="21" thickBot="1" x14ac:dyDescent="0.3">
      <c r="A108" s="7"/>
      <c r="B108" s="8" t="s">
        <v>84</v>
      </c>
      <c r="C108" s="8"/>
      <c r="D108" s="8"/>
      <c r="E108" s="8"/>
      <c r="F108" s="8"/>
      <c r="G108" s="9"/>
    </row>
    <row r="109" spans="1:9" ht="21.75" thickTop="1" thickBot="1" x14ac:dyDescent="0.3">
      <c r="A109" s="102">
        <v>2.1</v>
      </c>
      <c r="B109" s="100" t="s">
        <v>6</v>
      </c>
      <c r="C109" s="8"/>
      <c r="D109" s="8"/>
      <c r="E109" s="8"/>
      <c r="F109" s="8"/>
      <c r="G109" s="9"/>
    </row>
    <row r="110" spans="1:9" ht="15.75" thickTop="1" x14ac:dyDescent="0.25">
      <c r="A110" s="10" t="s">
        <v>0</v>
      </c>
      <c r="B110" s="11" t="s">
        <v>1</v>
      </c>
      <c r="C110" s="12"/>
      <c r="D110" s="11" t="s">
        <v>2</v>
      </c>
      <c r="E110" s="11" t="s">
        <v>3</v>
      </c>
      <c r="F110" s="11" t="s">
        <v>4</v>
      </c>
      <c r="G110" s="13" t="s">
        <v>5</v>
      </c>
    </row>
    <row r="111" spans="1:9" x14ac:dyDescent="0.25">
      <c r="A111" s="16" t="s">
        <v>189</v>
      </c>
      <c r="B111" s="17" t="s">
        <v>6</v>
      </c>
      <c r="C111" s="18"/>
      <c r="D111" s="112" t="s">
        <v>7</v>
      </c>
      <c r="E111" s="19"/>
      <c r="F111" s="20"/>
      <c r="G111" s="21">
        <f>E111*F111</f>
        <v>0</v>
      </c>
    </row>
    <row r="112" spans="1:9" x14ac:dyDescent="0.25">
      <c r="A112" s="16" t="s">
        <v>247</v>
      </c>
      <c r="B112" s="17" t="s">
        <v>155</v>
      </c>
      <c r="C112" s="18"/>
      <c r="D112" s="112" t="s">
        <v>11</v>
      </c>
      <c r="E112" s="19"/>
      <c r="F112" s="20"/>
      <c r="G112" s="21">
        <f>E112*F112</f>
        <v>0</v>
      </c>
    </row>
    <row r="113" spans="1:23" ht="15.75" thickBot="1" x14ac:dyDescent="0.3">
      <c r="A113" s="22"/>
      <c r="B113" s="23"/>
      <c r="C113" s="23"/>
      <c r="D113" s="23"/>
      <c r="E113" s="24"/>
      <c r="F113" s="25" t="s">
        <v>8</v>
      </c>
      <c r="G113" s="26">
        <f>SUM(G111:G112)</f>
        <v>0</v>
      </c>
    </row>
    <row r="114" spans="1:23" ht="15.75" thickBot="1" x14ac:dyDescent="0.3">
      <c r="A114" s="29"/>
      <c r="B114" s="30"/>
      <c r="C114" s="30"/>
      <c r="D114" s="30"/>
      <c r="E114" s="31"/>
      <c r="F114" s="32"/>
      <c r="G114" s="33"/>
    </row>
    <row r="115" spans="1:23" ht="21" thickBot="1" x14ac:dyDescent="0.3">
      <c r="A115" s="102">
        <v>2.2000000000000002</v>
      </c>
      <c r="B115" s="100" t="s">
        <v>75</v>
      </c>
      <c r="C115" s="8"/>
      <c r="D115" s="8"/>
      <c r="E115" s="8"/>
      <c r="F115" s="8"/>
      <c r="G115" s="9"/>
    </row>
    <row r="116" spans="1:23" ht="15.75" thickTop="1" x14ac:dyDescent="0.25">
      <c r="A116" s="10" t="s">
        <v>9</v>
      </c>
      <c r="B116" s="11" t="s">
        <v>1</v>
      </c>
      <c r="C116" s="34"/>
      <c r="D116" s="35" t="s">
        <v>2</v>
      </c>
      <c r="E116" s="36" t="s">
        <v>3</v>
      </c>
      <c r="F116" s="11" t="s">
        <v>4</v>
      </c>
      <c r="G116" s="37" t="s">
        <v>5</v>
      </c>
    </row>
    <row r="117" spans="1:23" x14ac:dyDescent="0.25">
      <c r="A117" s="16" t="s">
        <v>190</v>
      </c>
      <c r="B117" s="38" t="s">
        <v>10</v>
      </c>
      <c r="C117" s="39"/>
      <c r="D117" s="112" t="s">
        <v>11</v>
      </c>
      <c r="E117" s="40"/>
      <c r="F117" s="112"/>
      <c r="G117" s="41">
        <f>ROUND(E117*F117,0)</f>
        <v>0</v>
      </c>
      <c r="I117" s="5"/>
    </row>
    <row r="118" spans="1:23" x14ac:dyDescent="0.25">
      <c r="A118" s="16" t="s">
        <v>191</v>
      </c>
      <c r="B118" s="38" t="s">
        <v>12</v>
      </c>
      <c r="C118" s="39"/>
      <c r="D118" s="112" t="s">
        <v>13</v>
      </c>
      <c r="E118" s="40"/>
      <c r="F118" s="112"/>
      <c r="G118" s="41">
        <f>ROUND(E118*F118,0)</f>
        <v>0</v>
      </c>
      <c r="I118" s="5"/>
    </row>
    <row r="119" spans="1:23" x14ac:dyDescent="0.25">
      <c r="A119" s="16" t="s">
        <v>192</v>
      </c>
      <c r="B119" s="38" t="s">
        <v>14</v>
      </c>
      <c r="C119" s="39"/>
      <c r="D119" s="112" t="s">
        <v>11</v>
      </c>
      <c r="E119" s="40"/>
      <c r="F119" s="112"/>
      <c r="G119" s="41">
        <f t="shared" ref="G119:G124" si="12">ROUND(E119*F119,0)</f>
        <v>0</v>
      </c>
      <c r="I119" s="5"/>
    </row>
    <row r="120" spans="1:23" s="5" customFormat="1" x14ac:dyDescent="0.25">
      <c r="A120" s="16" t="s">
        <v>193</v>
      </c>
      <c r="B120" s="38" t="s">
        <v>15</v>
      </c>
      <c r="C120" s="39"/>
      <c r="D120" s="112" t="s">
        <v>11</v>
      </c>
      <c r="E120" s="40"/>
      <c r="F120" s="112"/>
      <c r="G120" s="41">
        <f t="shared" si="12"/>
        <v>0</v>
      </c>
      <c r="H120" s="4"/>
      <c r="J120" s="6"/>
      <c r="K120" s="6"/>
      <c r="L120" s="6"/>
      <c r="M120" s="6"/>
      <c r="N120" s="6"/>
      <c r="O120" s="6"/>
      <c r="P120" s="6"/>
      <c r="Q120" s="6"/>
      <c r="R120" s="6"/>
      <c r="S120" s="6"/>
      <c r="T120" s="6"/>
      <c r="U120" s="6"/>
      <c r="V120" s="6"/>
      <c r="W120" s="6"/>
    </row>
    <row r="121" spans="1:23" s="5" customFormat="1" x14ac:dyDescent="0.25">
      <c r="A121" s="16" t="s">
        <v>194</v>
      </c>
      <c r="B121" s="38" t="s">
        <v>125</v>
      </c>
      <c r="C121" s="39"/>
      <c r="D121" s="112" t="s">
        <v>11</v>
      </c>
      <c r="E121" s="40"/>
      <c r="F121" s="112"/>
      <c r="G121" s="41">
        <f t="shared" si="12"/>
        <v>0</v>
      </c>
      <c r="H121" s="43"/>
      <c r="J121" s="6"/>
      <c r="K121" s="6"/>
      <c r="L121" s="6"/>
      <c r="M121" s="6"/>
      <c r="N121" s="6"/>
      <c r="O121" s="6"/>
      <c r="P121" s="6"/>
      <c r="Q121" s="6"/>
      <c r="R121" s="6"/>
      <c r="S121" s="6"/>
      <c r="T121" s="6"/>
      <c r="U121" s="6"/>
      <c r="V121" s="6"/>
      <c r="W121" s="6"/>
    </row>
    <row r="122" spans="1:23" s="5" customFormat="1" x14ac:dyDescent="0.25">
      <c r="A122" s="16" t="s">
        <v>195</v>
      </c>
      <c r="B122" s="38" t="s">
        <v>259</v>
      </c>
      <c r="C122" s="39"/>
      <c r="D122" s="112" t="s">
        <v>11</v>
      </c>
      <c r="E122" s="40"/>
      <c r="F122" s="112"/>
      <c r="G122" s="41">
        <f t="shared" si="12"/>
        <v>0</v>
      </c>
      <c r="H122" s="43"/>
      <c r="J122" s="6"/>
      <c r="K122" s="6"/>
      <c r="L122" s="6"/>
      <c r="M122" s="6"/>
      <c r="N122" s="6"/>
      <c r="O122" s="6"/>
      <c r="P122" s="6"/>
      <c r="Q122" s="6"/>
      <c r="R122" s="6"/>
      <c r="S122" s="6"/>
      <c r="T122" s="6"/>
      <c r="U122" s="6"/>
      <c r="V122" s="6"/>
      <c r="W122" s="6"/>
    </row>
    <row r="123" spans="1:23" s="5" customFormat="1" x14ac:dyDescent="0.25">
      <c r="A123" s="16" t="s">
        <v>196</v>
      </c>
      <c r="B123" s="38" t="s">
        <v>126</v>
      </c>
      <c r="C123" s="39"/>
      <c r="D123" s="112" t="s">
        <v>11</v>
      </c>
      <c r="E123" s="40"/>
      <c r="F123" s="112"/>
      <c r="G123" s="41">
        <f t="shared" si="12"/>
        <v>0</v>
      </c>
      <c r="H123" s="43"/>
      <c r="J123" s="6"/>
      <c r="K123" s="6"/>
      <c r="L123" s="6"/>
      <c r="M123" s="6"/>
      <c r="N123" s="6"/>
      <c r="O123" s="6"/>
      <c r="P123" s="6"/>
      <c r="Q123" s="6"/>
      <c r="R123" s="6"/>
      <c r="S123" s="6"/>
      <c r="T123" s="6"/>
      <c r="U123" s="6"/>
      <c r="V123" s="6"/>
      <c r="W123" s="6"/>
    </row>
    <row r="124" spans="1:23" s="15" customFormat="1" x14ac:dyDescent="0.25">
      <c r="A124" s="16" t="s">
        <v>197</v>
      </c>
      <c r="B124" s="38" t="s">
        <v>21</v>
      </c>
      <c r="C124" s="46"/>
      <c r="D124" s="112" t="s">
        <v>11</v>
      </c>
      <c r="E124" s="47"/>
      <c r="F124" s="112"/>
      <c r="G124" s="41">
        <f t="shared" si="12"/>
        <v>0</v>
      </c>
      <c r="H124" s="43"/>
      <c r="I124" s="5"/>
      <c r="J124" s="6"/>
      <c r="K124" s="6"/>
      <c r="L124" s="6"/>
      <c r="M124" s="6"/>
      <c r="N124" s="6"/>
      <c r="O124" s="6"/>
      <c r="P124" s="6"/>
      <c r="Q124" s="6"/>
      <c r="R124" s="6"/>
      <c r="S124" s="6"/>
      <c r="T124" s="6"/>
      <c r="U124" s="6"/>
      <c r="V124" s="6"/>
      <c r="W124" s="6"/>
    </row>
    <row r="125" spans="1:23" ht="15.75" thickBot="1" x14ac:dyDescent="0.3">
      <c r="A125" s="48"/>
      <c r="B125" s="49"/>
      <c r="C125" s="49"/>
      <c r="D125" s="49"/>
      <c r="E125" s="50"/>
      <c r="F125" s="25" t="s">
        <v>8</v>
      </c>
      <c r="G125" s="26">
        <f>SUM(G117:G124)</f>
        <v>0</v>
      </c>
    </row>
    <row r="126" spans="1:23" ht="21" thickBot="1" x14ac:dyDescent="0.3">
      <c r="A126" s="102">
        <v>2.2999999999999998</v>
      </c>
      <c r="B126" s="74" t="s">
        <v>76</v>
      </c>
      <c r="C126" s="8"/>
      <c r="D126" s="8"/>
      <c r="E126" s="8"/>
      <c r="F126" s="8"/>
      <c r="G126" s="9"/>
    </row>
    <row r="127" spans="1:23" ht="15.75" thickTop="1" x14ac:dyDescent="0.25">
      <c r="A127" s="10" t="s">
        <v>9</v>
      </c>
      <c r="B127" s="11" t="s">
        <v>1</v>
      </c>
      <c r="C127" s="34"/>
      <c r="D127" s="51" t="s">
        <v>2</v>
      </c>
      <c r="E127" s="36" t="s">
        <v>3</v>
      </c>
      <c r="F127" s="11" t="s">
        <v>4</v>
      </c>
      <c r="G127" s="13" t="s">
        <v>5</v>
      </c>
    </row>
    <row r="128" spans="1:23" x14ac:dyDescent="0.25">
      <c r="A128" s="16" t="s">
        <v>198</v>
      </c>
      <c r="B128" s="117" t="s">
        <v>22</v>
      </c>
      <c r="C128" s="117"/>
      <c r="D128" s="112" t="s">
        <v>13</v>
      </c>
      <c r="E128" s="52"/>
      <c r="F128" s="53"/>
      <c r="G128" s="54">
        <f>ROUND(E128*F128,0)</f>
        <v>0</v>
      </c>
    </row>
    <row r="129" spans="1:23" s="5" customFormat="1" x14ac:dyDescent="0.25">
      <c r="A129" s="16" t="s">
        <v>199</v>
      </c>
      <c r="B129" s="38" t="s">
        <v>123</v>
      </c>
      <c r="C129" s="39"/>
      <c r="D129" s="112" t="s">
        <v>13</v>
      </c>
      <c r="E129" s="40"/>
      <c r="F129" s="112"/>
      <c r="G129" s="41">
        <f>ROUND(E129*F129,0)</f>
        <v>0</v>
      </c>
      <c r="H129" s="43"/>
      <c r="J129" s="6"/>
      <c r="K129" s="6"/>
      <c r="L129" s="6"/>
      <c r="M129" s="6"/>
      <c r="N129" s="6"/>
      <c r="O129" s="6"/>
      <c r="P129" s="6"/>
      <c r="Q129" s="6"/>
      <c r="R129" s="6"/>
      <c r="S129" s="6"/>
      <c r="T129" s="6"/>
      <c r="U129" s="6"/>
      <c r="V129" s="6"/>
      <c r="W129" s="6"/>
    </row>
    <row r="130" spans="1:23" s="5" customFormat="1" x14ac:dyDescent="0.25">
      <c r="A130" s="16" t="s">
        <v>200</v>
      </c>
      <c r="B130" s="38" t="s">
        <v>124</v>
      </c>
      <c r="C130" s="39"/>
      <c r="D130" s="112" t="s">
        <v>11</v>
      </c>
      <c r="E130" s="40"/>
      <c r="F130" s="112"/>
      <c r="G130" s="41">
        <f>ROUND(E130*F130,0)</f>
        <v>0</v>
      </c>
      <c r="H130" s="43"/>
      <c r="J130" s="6"/>
      <c r="K130" s="6"/>
      <c r="L130" s="6"/>
      <c r="M130" s="6"/>
      <c r="N130" s="6"/>
      <c r="O130" s="6"/>
      <c r="P130" s="6"/>
      <c r="Q130" s="6"/>
      <c r="R130" s="6"/>
      <c r="S130" s="6"/>
      <c r="T130" s="6"/>
      <c r="U130" s="6"/>
      <c r="V130" s="6"/>
      <c r="W130" s="6"/>
    </row>
    <row r="131" spans="1:23" s="5" customFormat="1" x14ac:dyDescent="0.25">
      <c r="A131" s="16" t="s">
        <v>201</v>
      </c>
      <c r="B131" s="38" t="s">
        <v>19</v>
      </c>
      <c r="C131" s="39"/>
      <c r="D131" s="112" t="s">
        <v>13</v>
      </c>
      <c r="E131" s="40"/>
      <c r="F131" s="112"/>
      <c r="G131" s="41">
        <f>ROUND(E131*F131,0)</f>
        <v>0</v>
      </c>
      <c r="H131" s="43"/>
      <c r="J131" s="6"/>
      <c r="K131" s="6"/>
      <c r="L131" s="6"/>
      <c r="M131" s="6"/>
      <c r="N131" s="6"/>
      <c r="O131" s="6"/>
      <c r="P131" s="6"/>
      <c r="Q131" s="6"/>
      <c r="R131" s="6"/>
      <c r="S131" s="6"/>
      <c r="T131" s="6"/>
      <c r="U131" s="6"/>
      <c r="V131" s="6"/>
      <c r="W131" s="6"/>
    </row>
    <row r="132" spans="1:23" s="15" customFormat="1" x14ac:dyDescent="0.25">
      <c r="A132" s="16" t="s">
        <v>202</v>
      </c>
      <c r="B132" s="38" t="s">
        <v>20</v>
      </c>
      <c r="C132" s="39"/>
      <c r="D132" s="112" t="s">
        <v>11</v>
      </c>
      <c r="E132" s="40"/>
      <c r="F132" s="112"/>
      <c r="G132" s="41">
        <f>ROUND(E132*F132,0)</f>
        <v>0</v>
      </c>
      <c r="H132" s="43"/>
      <c r="I132" s="5"/>
      <c r="J132" s="6"/>
      <c r="K132" s="6"/>
      <c r="L132" s="6"/>
      <c r="M132" s="6"/>
      <c r="N132" s="6"/>
      <c r="O132" s="6"/>
      <c r="P132" s="6"/>
      <c r="Q132" s="6"/>
      <c r="R132" s="6"/>
      <c r="S132" s="6"/>
      <c r="T132" s="6"/>
      <c r="U132" s="6"/>
      <c r="V132" s="6"/>
      <c r="W132" s="6"/>
    </row>
    <row r="133" spans="1:23" x14ac:dyDescent="0.25">
      <c r="A133" s="16" t="s">
        <v>203</v>
      </c>
      <c r="B133" s="115" t="s">
        <v>23</v>
      </c>
      <c r="C133" s="116"/>
      <c r="D133" s="112" t="s">
        <v>11</v>
      </c>
      <c r="E133" s="52"/>
      <c r="F133" s="53"/>
      <c r="G133" s="54">
        <f t="shared" ref="G133:G137" si="13">ROUND(E133*F133,0)</f>
        <v>0</v>
      </c>
    </row>
    <row r="134" spans="1:23" x14ac:dyDescent="0.25">
      <c r="A134" s="16" t="s">
        <v>262</v>
      </c>
      <c r="B134" s="115" t="s">
        <v>24</v>
      </c>
      <c r="C134" s="116"/>
      <c r="D134" s="112" t="s">
        <v>11</v>
      </c>
      <c r="E134" s="52"/>
      <c r="F134" s="53"/>
      <c r="G134" s="54">
        <f t="shared" si="13"/>
        <v>0</v>
      </c>
    </row>
    <row r="135" spans="1:23" x14ac:dyDescent="0.25">
      <c r="A135" s="16" t="s">
        <v>263</v>
      </c>
      <c r="B135" s="115" t="s">
        <v>25</v>
      </c>
      <c r="C135" s="116"/>
      <c r="D135" s="112" t="s">
        <v>11</v>
      </c>
      <c r="E135" s="52"/>
      <c r="F135" s="53"/>
      <c r="G135" s="54">
        <f t="shared" si="13"/>
        <v>0</v>
      </c>
    </row>
    <row r="136" spans="1:23" x14ac:dyDescent="0.25">
      <c r="A136" s="16" t="s">
        <v>282</v>
      </c>
      <c r="B136" s="20" t="s">
        <v>26</v>
      </c>
      <c r="C136" s="18"/>
      <c r="D136" s="112" t="s">
        <v>11</v>
      </c>
      <c r="E136" s="40"/>
      <c r="F136" s="20"/>
      <c r="G136" s="54">
        <f t="shared" si="13"/>
        <v>0</v>
      </c>
    </row>
    <row r="137" spans="1:23" x14ac:dyDescent="0.25">
      <c r="A137" s="16" t="s">
        <v>283</v>
      </c>
      <c r="B137" s="17" t="s">
        <v>27</v>
      </c>
      <c r="C137" s="17"/>
      <c r="D137" s="57" t="s">
        <v>11</v>
      </c>
      <c r="E137" s="19"/>
      <c r="F137" s="20"/>
      <c r="G137" s="54">
        <f t="shared" si="13"/>
        <v>0</v>
      </c>
    </row>
    <row r="138" spans="1:23" ht="15.75" thickBot="1" x14ac:dyDescent="0.3">
      <c r="A138" s="48"/>
      <c r="B138" s="49"/>
      <c r="C138" s="49"/>
      <c r="D138" s="49"/>
      <c r="E138" s="50"/>
      <c r="F138" s="58" t="s">
        <v>8</v>
      </c>
      <c r="G138" s="59">
        <f>SUM(G128:G137)</f>
        <v>0</v>
      </c>
    </row>
    <row r="139" spans="1:23" ht="21" thickBot="1" x14ac:dyDescent="0.3">
      <c r="A139" s="102">
        <v>2.4</v>
      </c>
      <c r="B139" s="74" t="s">
        <v>77</v>
      </c>
      <c r="C139" s="8"/>
      <c r="D139" s="8"/>
      <c r="E139" s="8"/>
      <c r="F139" s="8"/>
      <c r="G139" s="9"/>
    </row>
    <row r="140" spans="1:23" ht="15.75" thickTop="1" x14ac:dyDescent="0.25">
      <c r="A140" s="10" t="s">
        <v>9</v>
      </c>
      <c r="B140" s="11" t="s">
        <v>1</v>
      </c>
      <c r="C140" s="34"/>
      <c r="D140" s="51" t="s">
        <v>2</v>
      </c>
      <c r="E140" s="36" t="s">
        <v>3</v>
      </c>
      <c r="F140" s="11" t="s">
        <v>4</v>
      </c>
      <c r="G140" s="13" t="s">
        <v>5</v>
      </c>
    </row>
    <row r="141" spans="1:23" x14ac:dyDescent="0.25">
      <c r="A141" s="16" t="s">
        <v>204</v>
      </c>
      <c r="B141" s="60" t="s">
        <v>28</v>
      </c>
      <c r="C141" s="39"/>
      <c r="D141" s="112" t="s">
        <v>11</v>
      </c>
      <c r="E141" s="61"/>
      <c r="F141" s="53"/>
      <c r="G141" s="54">
        <f>ROUND(E141*F141,0)</f>
        <v>0</v>
      </c>
    </row>
    <row r="142" spans="1:23" x14ac:dyDescent="0.25">
      <c r="A142" s="16" t="s">
        <v>205</v>
      </c>
      <c r="B142" s="60" t="s">
        <v>29</v>
      </c>
      <c r="C142" s="39"/>
      <c r="D142" s="112" t="s">
        <v>11</v>
      </c>
      <c r="E142" s="61"/>
      <c r="F142" s="53"/>
      <c r="G142" s="54">
        <f t="shared" ref="G142:G149" si="14">ROUND(E142*F142,0)</f>
        <v>0</v>
      </c>
    </row>
    <row r="143" spans="1:23" x14ac:dyDescent="0.25">
      <c r="A143" s="16" t="s">
        <v>206</v>
      </c>
      <c r="B143" s="60" t="s">
        <v>30</v>
      </c>
      <c r="C143" s="62"/>
      <c r="D143" s="112" t="s">
        <v>11</v>
      </c>
      <c r="E143" s="61"/>
      <c r="F143" s="53"/>
      <c r="G143" s="54">
        <f t="shared" si="14"/>
        <v>0</v>
      </c>
    </row>
    <row r="144" spans="1:23" x14ac:dyDescent="0.25">
      <c r="A144" s="16" t="s">
        <v>207</v>
      </c>
      <c r="B144" s="60" t="s">
        <v>31</v>
      </c>
      <c r="C144" s="62"/>
      <c r="D144" s="112" t="s">
        <v>11</v>
      </c>
      <c r="E144" s="61"/>
      <c r="F144" s="53"/>
      <c r="G144" s="54">
        <f t="shared" si="14"/>
        <v>0</v>
      </c>
    </row>
    <row r="145" spans="1:8" x14ac:dyDescent="0.25">
      <c r="A145" s="16" t="s">
        <v>208</v>
      </c>
      <c r="B145" s="60" t="s">
        <v>32</v>
      </c>
      <c r="C145" s="39"/>
      <c r="D145" s="112" t="s">
        <v>11</v>
      </c>
      <c r="E145" s="61"/>
      <c r="F145" s="53"/>
      <c r="G145" s="54">
        <f t="shared" si="14"/>
        <v>0</v>
      </c>
    </row>
    <row r="146" spans="1:8" x14ac:dyDescent="0.25">
      <c r="A146" s="16" t="s">
        <v>209</v>
      </c>
      <c r="B146" s="60" t="s">
        <v>33</v>
      </c>
      <c r="C146" s="39"/>
      <c r="D146" s="112" t="s">
        <v>13</v>
      </c>
      <c r="E146" s="61"/>
      <c r="F146" s="53"/>
      <c r="G146" s="54">
        <f t="shared" si="14"/>
        <v>0</v>
      </c>
    </row>
    <row r="147" spans="1:8" x14ac:dyDescent="0.25">
      <c r="A147" s="16" t="s">
        <v>210</v>
      </c>
      <c r="B147" s="60" t="s">
        <v>35</v>
      </c>
      <c r="C147" s="39"/>
      <c r="D147" s="65" t="s">
        <v>13</v>
      </c>
      <c r="E147" s="66"/>
      <c r="F147" s="53"/>
      <c r="G147" s="54">
        <f t="shared" si="14"/>
        <v>0</v>
      </c>
    </row>
    <row r="148" spans="1:8" x14ac:dyDescent="0.25">
      <c r="A148" s="16" t="s">
        <v>211</v>
      </c>
      <c r="B148" s="60" t="s">
        <v>36</v>
      </c>
      <c r="C148" s="39"/>
      <c r="D148" s="112" t="s">
        <v>11</v>
      </c>
      <c r="E148" s="67"/>
      <c r="F148" s="52"/>
      <c r="G148" s="54">
        <f t="shared" si="14"/>
        <v>0</v>
      </c>
    </row>
    <row r="149" spans="1:8" s="71" customFormat="1" x14ac:dyDescent="0.25">
      <c r="A149" s="16" t="s">
        <v>212</v>
      </c>
      <c r="B149" s="69" t="s">
        <v>21</v>
      </c>
      <c r="C149" s="60"/>
      <c r="D149" s="112" t="s">
        <v>11</v>
      </c>
      <c r="E149" s="61"/>
      <c r="F149" s="53"/>
      <c r="G149" s="54">
        <f t="shared" si="14"/>
        <v>0</v>
      </c>
      <c r="H149" s="96"/>
    </row>
    <row r="150" spans="1:8" ht="15.75" thickBot="1" x14ac:dyDescent="0.3">
      <c r="A150" s="29"/>
      <c r="B150" s="30"/>
      <c r="C150" s="30"/>
      <c r="D150" s="30"/>
      <c r="E150" s="31"/>
      <c r="F150" s="72" t="s">
        <v>8</v>
      </c>
      <c r="G150" s="73">
        <f>SUM(G141:G149)</f>
        <v>0</v>
      </c>
    </row>
    <row r="151" spans="1:8" ht="16.5" thickBot="1" x14ac:dyDescent="0.3">
      <c r="A151" s="102">
        <v>2.5</v>
      </c>
      <c r="B151" s="74" t="s">
        <v>78</v>
      </c>
      <c r="C151" s="74"/>
      <c r="D151" s="74"/>
      <c r="E151" s="74"/>
      <c r="F151" s="75"/>
      <c r="G151" s="76"/>
    </row>
    <row r="152" spans="1:8" ht="15.75" thickTop="1" x14ac:dyDescent="0.25">
      <c r="A152" s="10" t="s">
        <v>9</v>
      </c>
      <c r="B152" s="11" t="s">
        <v>1</v>
      </c>
      <c r="C152" s="34"/>
      <c r="D152" s="51" t="s">
        <v>2</v>
      </c>
      <c r="E152" s="36" t="s">
        <v>3</v>
      </c>
      <c r="F152" s="11" t="s">
        <v>4</v>
      </c>
      <c r="G152" s="13" t="s">
        <v>5</v>
      </c>
    </row>
    <row r="153" spans="1:8" x14ac:dyDescent="0.25">
      <c r="A153" s="63" t="s">
        <v>16</v>
      </c>
      <c r="B153" s="17" t="s">
        <v>37</v>
      </c>
      <c r="C153" s="17"/>
      <c r="D153" s="65" t="s">
        <v>11</v>
      </c>
      <c r="E153" s="65"/>
      <c r="F153" s="65"/>
      <c r="G153" s="77">
        <f>ROUND(E153*F153,0)</f>
        <v>0</v>
      </c>
    </row>
    <row r="154" spans="1:8" x14ac:dyDescent="0.25">
      <c r="A154" s="16" t="s">
        <v>17</v>
      </c>
      <c r="B154" s="60" t="s">
        <v>38</v>
      </c>
      <c r="C154" s="60"/>
      <c r="D154" s="112" t="s">
        <v>13</v>
      </c>
      <c r="E154" s="112"/>
      <c r="F154" s="112"/>
      <c r="G154" s="79">
        <f t="shared" ref="G154:G156" si="15">ROUND(E154*F154,0)</f>
        <v>0</v>
      </c>
    </row>
    <row r="155" spans="1:8" x14ac:dyDescent="0.25">
      <c r="A155" s="63" t="s">
        <v>213</v>
      </c>
      <c r="B155" s="60" t="s">
        <v>39</v>
      </c>
      <c r="C155" s="60"/>
      <c r="D155" s="112" t="s">
        <v>13</v>
      </c>
      <c r="E155" s="112"/>
      <c r="F155" s="112"/>
      <c r="G155" s="79">
        <f t="shared" si="15"/>
        <v>0</v>
      </c>
    </row>
    <row r="156" spans="1:8" x14ac:dyDescent="0.25">
      <c r="A156" s="16" t="s">
        <v>214</v>
      </c>
      <c r="B156" s="60" t="s">
        <v>40</v>
      </c>
      <c r="C156" s="60"/>
      <c r="D156" s="112" t="s">
        <v>11</v>
      </c>
      <c r="E156" s="112"/>
      <c r="F156" s="112"/>
      <c r="G156" s="79">
        <f t="shared" si="15"/>
        <v>0</v>
      </c>
    </row>
    <row r="157" spans="1:8" x14ac:dyDescent="0.25">
      <c r="A157" s="63" t="s">
        <v>215</v>
      </c>
      <c r="B157" s="81" t="s">
        <v>41</v>
      </c>
      <c r="C157" s="81"/>
      <c r="D157" s="82" t="s">
        <v>11</v>
      </c>
      <c r="E157" s="83"/>
      <c r="F157" s="83"/>
      <c r="G157" s="79">
        <f>ROUND(E157*F157,0)</f>
        <v>0</v>
      </c>
    </row>
    <row r="158" spans="1:8" ht="15.75" thickBot="1" x14ac:dyDescent="0.3">
      <c r="A158" s="22"/>
      <c r="B158" s="49"/>
      <c r="C158" s="23"/>
      <c r="D158" s="49"/>
      <c r="E158" s="50"/>
      <c r="F158" s="25" t="s">
        <v>8</v>
      </c>
      <c r="G158" s="84">
        <f>SUM(G153:G157)</f>
        <v>0</v>
      </c>
    </row>
    <row r="159" spans="1:8" ht="21" thickBot="1" x14ac:dyDescent="0.3">
      <c r="A159" s="103">
        <v>2.6</v>
      </c>
      <c r="B159" s="101" t="s">
        <v>42</v>
      </c>
      <c r="C159" s="85"/>
      <c r="D159" s="85"/>
      <c r="E159" s="85"/>
      <c r="F159" s="85"/>
      <c r="G159" s="86"/>
    </row>
    <row r="160" spans="1:8" ht="15.75" thickTop="1" x14ac:dyDescent="0.25">
      <c r="A160" s="10" t="s">
        <v>9</v>
      </c>
      <c r="B160" s="11" t="s">
        <v>1</v>
      </c>
      <c r="C160" s="34"/>
      <c r="D160" s="51" t="s">
        <v>2</v>
      </c>
      <c r="E160" s="36" t="s">
        <v>3</v>
      </c>
      <c r="F160" s="11" t="s">
        <v>4</v>
      </c>
      <c r="G160" s="13" t="s">
        <v>5</v>
      </c>
    </row>
    <row r="161" spans="1:7" x14ac:dyDescent="0.25">
      <c r="A161" s="56" t="s">
        <v>18</v>
      </c>
      <c r="B161" s="17" t="s">
        <v>42</v>
      </c>
      <c r="C161" s="17"/>
      <c r="D161" s="57" t="s">
        <v>11</v>
      </c>
      <c r="E161" s="19"/>
      <c r="F161" s="20"/>
      <c r="G161" s="21">
        <f>ROUND(E161*F161,0)</f>
        <v>0</v>
      </c>
    </row>
    <row r="162" spans="1:7" ht="15.75" thickBot="1" x14ac:dyDescent="0.3">
      <c r="A162" s="29"/>
      <c r="B162" s="30"/>
      <c r="C162" s="23"/>
      <c r="D162" s="23"/>
      <c r="E162" s="24"/>
      <c r="F162" s="25" t="s">
        <v>8</v>
      </c>
      <c r="G162" s="26">
        <f>SUM(G161)</f>
        <v>0</v>
      </c>
    </row>
    <row r="163" spans="1:7" ht="21" thickBot="1" x14ac:dyDescent="0.3">
      <c r="A163" s="102">
        <v>2.7</v>
      </c>
      <c r="B163" s="100" t="s">
        <v>79</v>
      </c>
      <c r="C163" s="8"/>
      <c r="D163" s="8"/>
      <c r="E163" s="8"/>
      <c r="F163" s="8"/>
      <c r="G163" s="9"/>
    </row>
    <row r="164" spans="1:7" ht="15.75" thickTop="1" x14ac:dyDescent="0.25">
      <c r="A164" s="10" t="s">
        <v>9</v>
      </c>
      <c r="B164" s="11" t="s">
        <v>1</v>
      </c>
      <c r="C164" s="34"/>
      <c r="D164" s="35" t="s">
        <v>2</v>
      </c>
      <c r="E164" s="36" t="s">
        <v>3</v>
      </c>
      <c r="F164" s="11" t="s">
        <v>4</v>
      </c>
      <c r="G164" s="13" t="s">
        <v>5</v>
      </c>
    </row>
    <row r="165" spans="1:7" x14ac:dyDescent="0.25">
      <c r="A165" s="16" t="s">
        <v>216</v>
      </c>
      <c r="B165" s="60" t="s">
        <v>43</v>
      </c>
      <c r="C165" s="17"/>
      <c r="D165" s="42" t="s">
        <v>11</v>
      </c>
      <c r="E165" s="40"/>
      <c r="F165" s="20"/>
      <c r="G165" s="88">
        <v>0</v>
      </c>
    </row>
    <row r="166" spans="1:7" x14ac:dyDescent="0.25">
      <c r="A166" s="16" t="s">
        <v>217</v>
      </c>
      <c r="B166" s="60" t="s">
        <v>44</v>
      </c>
      <c r="C166" s="17"/>
      <c r="D166" s="112" t="s">
        <v>11</v>
      </c>
      <c r="E166" s="40"/>
      <c r="F166" s="40"/>
      <c r="G166" s="21">
        <f t="shared" ref="G166:G170" si="16">ROUND(E166*F166,0)</f>
        <v>0</v>
      </c>
    </row>
    <row r="167" spans="1:7" x14ac:dyDescent="0.25">
      <c r="A167" s="16" t="s">
        <v>218</v>
      </c>
      <c r="B167" s="60" t="s">
        <v>45</v>
      </c>
      <c r="C167" s="17"/>
      <c r="D167" s="112" t="s">
        <v>11</v>
      </c>
      <c r="E167" s="40"/>
      <c r="F167" s="40"/>
      <c r="G167" s="21">
        <f t="shared" si="16"/>
        <v>0</v>
      </c>
    </row>
    <row r="168" spans="1:7" x14ac:dyDescent="0.25">
      <c r="A168" s="16" t="s">
        <v>219</v>
      </c>
      <c r="B168" s="60" t="s">
        <v>46</v>
      </c>
      <c r="C168" s="17"/>
      <c r="D168" s="112" t="s">
        <v>11</v>
      </c>
      <c r="E168" s="40"/>
      <c r="F168" s="40"/>
      <c r="G168" s="21">
        <f t="shared" si="16"/>
        <v>0</v>
      </c>
    </row>
    <row r="169" spans="1:7" x14ac:dyDescent="0.25">
      <c r="A169" s="16" t="s">
        <v>220</v>
      </c>
      <c r="B169" s="60" t="s">
        <v>47</v>
      </c>
      <c r="C169" s="17"/>
      <c r="D169" s="112" t="s">
        <v>11</v>
      </c>
      <c r="E169" s="40"/>
      <c r="F169" s="40"/>
      <c r="G169" s="21">
        <f t="shared" si="16"/>
        <v>0</v>
      </c>
    </row>
    <row r="170" spans="1:7" x14ac:dyDescent="0.25">
      <c r="A170" s="16" t="s">
        <v>221</v>
      </c>
      <c r="B170" s="60" t="s">
        <v>48</v>
      </c>
      <c r="C170" s="17"/>
      <c r="D170" s="112" t="s">
        <v>11</v>
      </c>
      <c r="E170" s="40"/>
      <c r="F170" s="40"/>
      <c r="G170" s="21">
        <f t="shared" si="16"/>
        <v>0</v>
      </c>
    </row>
    <row r="171" spans="1:7" x14ac:dyDescent="0.25">
      <c r="A171" s="16" t="s">
        <v>222</v>
      </c>
      <c r="B171" s="60" t="s">
        <v>49</v>
      </c>
      <c r="C171" s="17"/>
      <c r="D171" s="112" t="s">
        <v>11</v>
      </c>
      <c r="E171" s="40"/>
      <c r="F171" s="20"/>
      <c r="G171" s="21">
        <f>ROUND(E171*F171,0)</f>
        <v>0</v>
      </c>
    </row>
    <row r="172" spans="1:7" x14ac:dyDescent="0.25">
      <c r="A172" s="16" t="s">
        <v>223</v>
      </c>
      <c r="B172" s="17" t="s">
        <v>50</v>
      </c>
      <c r="C172" s="17"/>
      <c r="D172" s="57" t="s">
        <v>11</v>
      </c>
      <c r="E172" s="19"/>
      <c r="F172" s="20"/>
      <c r="G172" s="21">
        <f t="shared" ref="G172:G175" si="17">ROUND(E172*F172,0)</f>
        <v>0</v>
      </c>
    </row>
    <row r="173" spans="1:7" x14ac:dyDescent="0.25">
      <c r="A173" s="16" t="s">
        <v>224</v>
      </c>
      <c r="B173" s="17" t="s">
        <v>51</v>
      </c>
      <c r="C173" s="17"/>
      <c r="D173" s="57" t="s">
        <v>11</v>
      </c>
      <c r="E173" s="19"/>
      <c r="F173" s="20"/>
      <c r="G173" s="21">
        <f t="shared" si="17"/>
        <v>0</v>
      </c>
    </row>
    <row r="174" spans="1:7" x14ac:dyDescent="0.25">
      <c r="A174" s="16" t="s">
        <v>225</v>
      </c>
      <c r="B174" s="17" t="s">
        <v>52</v>
      </c>
      <c r="C174" s="17"/>
      <c r="D174" s="57" t="s">
        <v>11</v>
      </c>
      <c r="E174" s="19"/>
      <c r="F174" s="20"/>
      <c r="G174" s="21">
        <f t="shared" si="17"/>
        <v>0</v>
      </c>
    </row>
    <row r="175" spans="1:7" x14ac:dyDescent="0.25">
      <c r="A175" s="16" t="s">
        <v>226</v>
      </c>
      <c r="B175" s="38" t="s">
        <v>21</v>
      </c>
      <c r="C175" s="60"/>
      <c r="D175" s="112" t="s">
        <v>11</v>
      </c>
      <c r="E175" s="40"/>
      <c r="F175" s="112"/>
      <c r="G175" s="21">
        <f t="shared" si="17"/>
        <v>0</v>
      </c>
    </row>
    <row r="176" spans="1:7" ht="15.75" thickBot="1" x14ac:dyDescent="0.3">
      <c r="A176" s="29"/>
      <c r="B176" s="30"/>
      <c r="C176" s="23"/>
      <c r="D176" s="23"/>
      <c r="E176" s="24"/>
      <c r="F176" s="25" t="s">
        <v>8</v>
      </c>
      <c r="G176" s="26">
        <f>SUM(G165:G175)</f>
        <v>0</v>
      </c>
    </row>
    <row r="177" spans="1:8" ht="21" thickBot="1" x14ac:dyDescent="0.3">
      <c r="A177" s="102">
        <v>2.8</v>
      </c>
      <c r="B177" s="100" t="s">
        <v>81</v>
      </c>
      <c r="C177" s="8"/>
      <c r="D177" s="8"/>
      <c r="E177" s="8"/>
      <c r="F177" s="8"/>
      <c r="G177" s="9"/>
    </row>
    <row r="178" spans="1:8" ht="15.75" thickTop="1" x14ac:dyDescent="0.25">
      <c r="A178" s="10" t="s">
        <v>9</v>
      </c>
      <c r="B178" s="11" t="s">
        <v>1</v>
      </c>
      <c r="C178" s="34"/>
      <c r="D178" s="35" t="s">
        <v>2</v>
      </c>
      <c r="E178" s="36" t="s">
        <v>3</v>
      </c>
      <c r="F178" s="11" t="s">
        <v>4</v>
      </c>
      <c r="G178" s="13" t="s">
        <v>5</v>
      </c>
    </row>
    <row r="179" spans="1:8" x14ac:dyDescent="0.25">
      <c r="A179" s="16" t="s">
        <v>227</v>
      </c>
      <c r="B179" s="38" t="s">
        <v>53</v>
      </c>
      <c r="C179" s="17"/>
      <c r="D179" s="57" t="s">
        <v>13</v>
      </c>
      <c r="E179" s="19"/>
      <c r="F179" s="20"/>
      <c r="G179" s="21">
        <f t="shared" ref="G179:G181" si="18">ROUND(E179*F179,0)</f>
        <v>0</v>
      </c>
    </row>
    <row r="180" spans="1:8" x14ac:dyDescent="0.25">
      <c r="A180" s="16" t="s">
        <v>228</v>
      </c>
      <c r="B180" s="38" t="s">
        <v>54</v>
      </c>
      <c r="C180" s="89"/>
      <c r="D180" s="57" t="s">
        <v>13</v>
      </c>
      <c r="E180" s="19"/>
      <c r="F180" s="20"/>
      <c r="G180" s="21">
        <f t="shared" si="18"/>
        <v>0</v>
      </c>
    </row>
    <row r="181" spans="1:8" x14ac:dyDescent="0.25">
      <c r="A181" s="16" t="s">
        <v>229</v>
      </c>
      <c r="B181" s="38" t="s">
        <v>55</v>
      </c>
      <c r="C181" s="89"/>
      <c r="D181" s="57" t="s">
        <v>13</v>
      </c>
      <c r="E181" s="19"/>
      <c r="F181" s="20"/>
      <c r="G181" s="21">
        <f t="shared" si="18"/>
        <v>0</v>
      </c>
    </row>
    <row r="182" spans="1:8" x14ac:dyDescent="0.25">
      <c r="A182" s="16" t="s">
        <v>230</v>
      </c>
      <c r="B182" s="38" t="s">
        <v>56</v>
      </c>
      <c r="C182" s="89"/>
      <c r="D182" s="57" t="s">
        <v>11</v>
      </c>
      <c r="E182" s="19"/>
      <c r="F182" s="20"/>
      <c r="G182" s="21">
        <f>ROUND(E182*F182,0)</f>
        <v>0</v>
      </c>
    </row>
    <row r="183" spans="1:8" x14ac:dyDescent="0.25">
      <c r="A183" s="16" t="s">
        <v>231</v>
      </c>
      <c r="B183" s="38" t="s">
        <v>57</v>
      </c>
      <c r="C183" s="89"/>
      <c r="D183" s="57" t="s">
        <v>13</v>
      </c>
      <c r="E183" s="19"/>
      <c r="F183" s="20"/>
      <c r="G183" s="21">
        <f t="shared" ref="G183:G186" si="19">ROUND(E183*F183,0)</f>
        <v>0</v>
      </c>
    </row>
    <row r="184" spans="1:8" s="108" customFormat="1" x14ac:dyDescent="0.25">
      <c r="A184" s="16" t="s">
        <v>232</v>
      </c>
      <c r="B184" s="38" t="s">
        <v>255</v>
      </c>
      <c r="C184" s="89"/>
      <c r="D184" s="112" t="s">
        <v>13</v>
      </c>
      <c r="E184" s="19"/>
      <c r="F184" s="20"/>
      <c r="G184" s="21">
        <f t="shared" si="19"/>
        <v>0</v>
      </c>
      <c r="H184" s="107"/>
    </row>
    <row r="185" spans="1:8" s="108" customFormat="1" x14ac:dyDescent="0.25">
      <c r="A185" s="16" t="s">
        <v>264</v>
      </c>
      <c r="B185" s="38" t="s">
        <v>257</v>
      </c>
      <c r="C185" s="89"/>
      <c r="D185" s="112" t="s">
        <v>11</v>
      </c>
      <c r="E185" s="19"/>
      <c r="F185" s="20"/>
      <c r="G185" s="21">
        <f t="shared" si="19"/>
        <v>0</v>
      </c>
      <c r="H185" s="107"/>
    </row>
    <row r="186" spans="1:8" x14ac:dyDescent="0.25">
      <c r="A186" s="16" t="s">
        <v>265</v>
      </c>
      <c r="B186" s="38" t="s">
        <v>21</v>
      </c>
      <c r="C186" s="60"/>
      <c r="D186" s="112" t="s">
        <v>11</v>
      </c>
      <c r="E186" s="40"/>
      <c r="F186" s="112"/>
      <c r="G186" s="21">
        <f t="shared" si="19"/>
        <v>0</v>
      </c>
    </row>
    <row r="187" spans="1:8" ht="15.75" thickBot="1" x14ac:dyDescent="0.3">
      <c r="A187" s="29"/>
      <c r="B187" s="30"/>
      <c r="C187" s="23"/>
      <c r="D187" s="23"/>
      <c r="E187" s="24"/>
      <c r="F187" s="25" t="s">
        <v>8</v>
      </c>
      <c r="G187" s="26">
        <f>SUM(G179:G186)</f>
        <v>0</v>
      </c>
    </row>
    <row r="188" spans="1:8" ht="21" thickBot="1" x14ac:dyDescent="0.3">
      <c r="A188" s="102">
        <v>2.9</v>
      </c>
      <c r="B188" s="100" t="s">
        <v>82</v>
      </c>
      <c r="C188" s="8"/>
      <c r="D188" s="8"/>
      <c r="E188" s="8"/>
      <c r="F188" s="8"/>
      <c r="G188" s="9"/>
    </row>
    <row r="189" spans="1:8" ht="15.75" thickTop="1" x14ac:dyDescent="0.25">
      <c r="A189" s="10" t="s">
        <v>9</v>
      </c>
      <c r="B189" s="11" t="s">
        <v>1</v>
      </c>
      <c r="C189" s="34"/>
      <c r="D189" s="35" t="s">
        <v>2</v>
      </c>
      <c r="E189" s="36" t="s">
        <v>3</v>
      </c>
      <c r="F189" s="11" t="s">
        <v>4</v>
      </c>
      <c r="G189" s="13" t="s">
        <v>5</v>
      </c>
    </row>
    <row r="190" spans="1:8" x14ac:dyDescent="0.25">
      <c r="A190" s="16" t="s">
        <v>233</v>
      </c>
      <c r="B190" s="44" t="s">
        <v>248</v>
      </c>
      <c r="C190" s="39"/>
      <c r="D190" s="57" t="s">
        <v>13</v>
      </c>
      <c r="E190" s="19"/>
      <c r="F190" s="20"/>
      <c r="G190" s="21">
        <f t="shared" ref="G190" si="20">ROUND(E190*F190,0)</f>
        <v>0</v>
      </c>
    </row>
    <row r="191" spans="1:8" x14ac:dyDescent="0.25">
      <c r="A191" s="16" t="s">
        <v>234</v>
      </c>
      <c r="B191" s="44" t="s">
        <v>249</v>
      </c>
      <c r="C191" s="39">
        <v>3</v>
      </c>
      <c r="D191" s="57" t="s">
        <v>13</v>
      </c>
      <c r="E191" s="19"/>
      <c r="F191" s="20"/>
      <c r="G191" s="21">
        <f>ROUND(E191*F191*C191,0)</f>
        <v>0</v>
      </c>
    </row>
    <row r="192" spans="1:8" x14ac:dyDescent="0.25">
      <c r="A192" s="16" t="s">
        <v>235</v>
      </c>
      <c r="B192" s="90" t="s">
        <v>250</v>
      </c>
      <c r="C192" s="39"/>
      <c r="D192" s="57" t="s">
        <v>13</v>
      </c>
      <c r="E192" s="19"/>
      <c r="F192" s="20"/>
      <c r="G192" s="21">
        <f t="shared" ref="G192:G193" si="21">ROUND(E192*F192,0)</f>
        <v>0</v>
      </c>
    </row>
    <row r="193" spans="1:8" x14ac:dyDescent="0.25">
      <c r="A193" s="16" t="s">
        <v>236</v>
      </c>
      <c r="B193" s="44" t="s">
        <v>251</v>
      </c>
      <c r="C193" s="39"/>
      <c r="D193" s="57" t="s">
        <v>11</v>
      </c>
      <c r="E193" s="19"/>
      <c r="F193" s="20"/>
      <c r="G193" s="21">
        <f t="shared" si="21"/>
        <v>0</v>
      </c>
    </row>
    <row r="194" spans="1:8" x14ac:dyDescent="0.25">
      <c r="A194" s="16" t="s">
        <v>237</v>
      </c>
      <c r="B194" s="44" t="s">
        <v>138</v>
      </c>
      <c r="C194" s="39">
        <v>3</v>
      </c>
      <c r="D194" s="57" t="s">
        <v>11</v>
      </c>
      <c r="E194" s="19"/>
      <c r="F194" s="20"/>
      <c r="G194" s="21">
        <f>ROUND(E194*F194*C194,0)</f>
        <v>0</v>
      </c>
      <c r="H194" s="78"/>
    </row>
    <row r="195" spans="1:8" x14ac:dyDescent="0.25">
      <c r="A195" s="16" t="s">
        <v>238</v>
      </c>
      <c r="B195" s="90" t="s">
        <v>252</v>
      </c>
      <c r="C195" s="39"/>
      <c r="D195" s="57" t="s">
        <v>11</v>
      </c>
      <c r="E195" s="19"/>
      <c r="F195" s="20"/>
      <c r="G195" s="21">
        <f t="shared" ref="G195:G198" si="22">ROUND(E195*F195,0)</f>
        <v>0</v>
      </c>
      <c r="H195" s="78"/>
    </row>
    <row r="196" spans="1:8" x14ac:dyDescent="0.25">
      <c r="A196" s="16" t="s">
        <v>239</v>
      </c>
      <c r="B196" s="38" t="s">
        <v>139</v>
      </c>
      <c r="C196" s="39"/>
      <c r="D196" s="57" t="s">
        <v>11</v>
      </c>
      <c r="E196" s="19"/>
      <c r="F196" s="20"/>
      <c r="G196" s="21">
        <f t="shared" si="22"/>
        <v>0</v>
      </c>
      <c r="H196" s="91"/>
    </row>
    <row r="197" spans="1:8" s="108" customFormat="1" x14ac:dyDescent="0.25">
      <c r="A197" s="16" t="s">
        <v>240</v>
      </c>
      <c r="B197" s="38" t="s">
        <v>260</v>
      </c>
      <c r="C197" s="39"/>
      <c r="D197" s="57" t="s">
        <v>11</v>
      </c>
      <c r="E197" s="19"/>
      <c r="F197" s="20"/>
      <c r="G197" s="21">
        <f t="shared" si="22"/>
        <v>0</v>
      </c>
      <c r="H197" s="111"/>
    </row>
    <row r="198" spans="1:8" x14ac:dyDescent="0.25">
      <c r="A198" s="16" t="s">
        <v>241</v>
      </c>
      <c r="B198" s="44" t="s">
        <v>140</v>
      </c>
      <c r="C198" s="39"/>
      <c r="D198" s="57" t="s">
        <v>11</v>
      </c>
      <c r="E198" s="19"/>
      <c r="F198" s="20"/>
      <c r="G198" s="21">
        <f t="shared" si="22"/>
        <v>0</v>
      </c>
      <c r="H198" s="92"/>
    </row>
    <row r="199" spans="1:8" x14ac:dyDescent="0.25">
      <c r="A199" s="16" t="s">
        <v>242</v>
      </c>
      <c r="B199" s="44" t="s">
        <v>141</v>
      </c>
      <c r="C199" s="39">
        <v>3</v>
      </c>
      <c r="D199" s="57" t="s">
        <v>11</v>
      </c>
      <c r="E199" s="19"/>
      <c r="F199" s="20"/>
      <c r="G199" s="21">
        <f>ROUND(E199*F199*C199,0)</f>
        <v>0</v>
      </c>
      <c r="H199" s="91"/>
    </row>
    <row r="200" spans="1:8" x14ac:dyDescent="0.25">
      <c r="A200" s="16" t="s">
        <v>243</v>
      </c>
      <c r="B200" s="44" t="s">
        <v>142</v>
      </c>
      <c r="C200" s="39"/>
      <c r="D200" s="57" t="s">
        <v>11</v>
      </c>
      <c r="E200" s="19"/>
      <c r="F200" s="20"/>
      <c r="G200" s="21">
        <f t="shared" ref="G200" si="23">ROUND(E200*F200,0)</f>
        <v>0</v>
      </c>
      <c r="H200" s="91"/>
    </row>
    <row r="201" spans="1:8" x14ac:dyDescent="0.25">
      <c r="A201" s="16" t="s">
        <v>244</v>
      </c>
      <c r="B201" s="38" t="s">
        <v>58</v>
      </c>
      <c r="C201" s="17"/>
      <c r="D201" s="57" t="s">
        <v>11</v>
      </c>
      <c r="E201" s="19"/>
      <c r="F201" s="20"/>
      <c r="G201" s="21">
        <f>ROUND(E201*F201,0)</f>
        <v>0</v>
      </c>
      <c r="H201" s="91"/>
    </row>
    <row r="202" spans="1:8" x14ac:dyDescent="0.25">
      <c r="A202" s="16" t="s">
        <v>266</v>
      </c>
      <c r="B202" s="17" t="s">
        <v>59</v>
      </c>
      <c r="C202" s="93"/>
      <c r="D202" s="20" t="s">
        <v>13</v>
      </c>
      <c r="E202" s="40"/>
      <c r="F202" s="112"/>
      <c r="G202" s="21">
        <f>ROUND(E202*F202,0)</f>
        <v>0</v>
      </c>
      <c r="H202" s="91"/>
    </row>
    <row r="203" spans="1:8" ht="15.75" thickBot="1" x14ac:dyDescent="0.3">
      <c r="A203" s="29"/>
      <c r="B203" s="30"/>
      <c r="C203" s="23"/>
      <c r="D203" s="23"/>
      <c r="E203" s="24"/>
      <c r="F203" s="25" t="s">
        <v>8</v>
      </c>
      <c r="G203" s="26">
        <f>SUM(G190:G202)</f>
        <v>0</v>
      </c>
      <c r="H203" s="6"/>
    </row>
    <row r="204" spans="1:8" ht="21" thickBot="1" x14ac:dyDescent="0.3">
      <c r="A204" s="104">
        <v>2.1</v>
      </c>
      <c r="B204" s="100" t="s">
        <v>83</v>
      </c>
      <c r="C204" s="8"/>
      <c r="D204" s="8"/>
      <c r="E204" s="8"/>
      <c r="F204" s="8"/>
      <c r="G204" s="9"/>
      <c r="H204" s="6"/>
    </row>
    <row r="205" spans="1:8" ht="15.75" thickTop="1" x14ac:dyDescent="0.25">
      <c r="A205" s="10" t="s">
        <v>9</v>
      </c>
      <c r="B205" s="11" t="s">
        <v>1</v>
      </c>
      <c r="C205" s="34"/>
      <c r="D205" s="35" t="s">
        <v>2</v>
      </c>
      <c r="E205" s="36" t="s">
        <v>3</v>
      </c>
      <c r="F205" s="11" t="s">
        <v>4</v>
      </c>
      <c r="G205" s="13" t="s">
        <v>5</v>
      </c>
      <c r="H205" s="6"/>
    </row>
    <row r="206" spans="1:8" x14ac:dyDescent="0.25">
      <c r="A206" s="16" t="s">
        <v>245</v>
      </c>
      <c r="B206" s="17" t="s">
        <v>60</v>
      </c>
      <c r="C206" s="17"/>
      <c r="D206" s="57" t="s">
        <v>11</v>
      </c>
      <c r="E206" s="19"/>
      <c r="F206" s="20"/>
      <c r="G206" s="21">
        <f>ROUND(E206*F206,0)</f>
        <v>0</v>
      </c>
      <c r="H206" s="6"/>
    </row>
    <row r="207" spans="1:8" x14ac:dyDescent="0.25">
      <c r="A207" s="16" t="s">
        <v>246</v>
      </c>
      <c r="B207" s="17" t="s">
        <v>286</v>
      </c>
      <c r="C207" s="17"/>
      <c r="D207" s="57" t="s">
        <v>11</v>
      </c>
      <c r="E207" s="19"/>
      <c r="F207" s="20"/>
      <c r="G207" s="21">
        <f t="shared" ref="G207:G208" si="24">ROUND(E207*F207,0)</f>
        <v>0</v>
      </c>
      <c r="H207" s="91"/>
    </row>
    <row r="208" spans="1:8" x14ac:dyDescent="0.25">
      <c r="A208" s="16" t="s">
        <v>288</v>
      </c>
      <c r="B208" s="17" t="s">
        <v>287</v>
      </c>
      <c r="C208" s="17"/>
      <c r="D208" s="57" t="s">
        <v>11</v>
      </c>
      <c r="E208" s="19"/>
      <c r="F208" s="20"/>
      <c r="G208" s="21">
        <f t="shared" si="24"/>
        <v>0</v>
      </c>
      <c r="H208" s="91"/>
    </row>
    <row r="209" spans="1:8" x14ac:dyDescent="0.25">
      <c r="A209" s="16" t="s">
        <v>289</v>
      </c>
      <c r="B209" s="17" t="s">
        <v>61</v>
      </c>
      <c r="C209" s="17"/>
      <c r="D209" s="57" t="s">
        <v>11</v>
      </c>
      <c r="E209" s="19"/>
      <c r="F209" s="20"/>
      <c r="G209" s="21">
        <f t="shared" ref="G209" si="25">ROUND(E209*F209,0)</f>
        <v>0</v>
      </c>
      <c r="H209" s="6"/>
    </row>
    <row r="210" spans="1:8" ht="15.75" thickBot="1" x14ac:dyDescent="0.3">
      <c r="A210" s="48"/>
      <c r="B210" s="49"/>
      <c r="C210" s="23"/>
      <c r="D210" s="23"/>
      <c r="E210" s="24"/>
      <c r="F210" s="25" t="s">
        <v>8</v>
      </c>
      <c r="G210" s="26">
        <f>SUM(G206:G209)</f>
        <v>0</v>
      </c>
      <c r="H210" s="6"/>
    </row>
    <row r="211" spans="1:8" ht="15.75" thickBot="1" x14ac:dyDescent="0.3">
      <c r="A211" s="6"/>
      <c r="B211" s="6"/>
      <c r="C211" s="6"/>
      <c r="D211" s="6"/>
      <c r="E211" s="6"/>
      <c r="F211" s="6"/>
      <c r="G211" s="6"/>
      <c r="H211" s="6"/>
    </row>
    <row r="212" spans="1:8" ht="21" thickBot="1" x14ac:dyDescent="0.3">
      <c r="A212" s="7">
        <v>3</v>
      </c>
      <c r="B212" s="8" t="s">
        <v>85</v>
      </c>
      <c r="C212" s="8"/>
      <c r="D212" s="8"/>
      <c r="E212" s="8"/>
      <c r="F212" s="8"/>
      <c r="G212" s="9"/>
      <c r="H212" s="6"/>
    </row>
    <row r="213" spans="1:8" ht="21.75" thickTop="1" thickBot="1" x14ac:dyDescent="0.3">
      <c r="A213" s="102">
        <v>3.1</v>
      </c>
      <c r="B213" s="100" t="s">
        <v>6</v>
      </c>
      <c r="C213" s="8"/>
      <c r="D213" s="8"/>
      <c r="E213" s="8"/>
      <c r="F213" s="8"/>
      <c r="G213" s="9"/>
      <c r="H213" s="6"/>
    </row>
    <row r="214" spans="1:8" ht="15.75" thickTop="1" x14ac:dyDescent="0.25">
      <c r="A214" s="10" t="s">
        <v>0</v>
      </c>
      <c r="B214" s="11" t="s">
        <v>1</v>
      </c>
      <c r="C214" s="12"/>
      <c r="D214" s="11" t="s">
        <v>2</v>
      </c>
      <c r="E214" s="11" t="s">
        <v>3</v>
      </c>
      <c r="F214" s="11" t="s">
        <v>4</v>
      </c>
      <c r="G214" s="13" t="s">
        <v>5</v>
      </c>
      <c r="H214" s="6"/>
    </row>
    <row r="215" spans="1:8" x14ac:dyDescent="0.25">
      <c r="A215" s="16" t="s">
        <v>113</v>
      </c>
      <c r="B215" s="17" t="s">
        <v>6</v>
      </c>
      <c r="C215" s="18"/>
      <c r="D215" s="112" t="s">
        <v>7</v>
      </c>
      <c r="E215" s="19"/>
      <c r="F215" s="20"/>
      <c r="G215" s="21">
        <f>E215*F215</f>
        <v>0</v>
      </c>
      <c r="H215" s="6"/>
    </row>
    <row r="216" spans="1:8" ht="15.75" thickBot="1" x14ac:dyDescent="0.3">
      <c r="A216" s="22"/>
      <c r="B216" s="23"/>
      <c r="C216" s="23"/>
      <c r="D216" s="23"/>
      <c r="E216" s="24"/>
      <c r="F216" s="25" t="s">
        <v>8</v>
      </c>
      <c r="G216" s="26">
        <f>SUM(G215:G215)</f>
        <v>0</v>
      </c>
    </row>
    <row r="217" spans="1:8" ht="15.75" thickBot="1" x14ac:dyDescent="0.3">
      <c r="A217" s="29"/>
      <c r="B217" s="30"/>
      <c r="C217" s="30"/>
      <c r="D217" s="30"/>
      <c r="E217" s="31"/>
      <c r="F217" s="32"/>
      <c r="G217" s="33"/>
    </row>
    <row r="218" spans="1:8" ht="21" thickBot="1" x14ac:dyDescent="0.3">
      <c r="A218" s="102">
        <v>3.2</v>
      </c>
      <c r="B218" s="100" t="s">
        <v>91</v>
      </c>
      <c r="C218" s="8"/>
      <c r="D218" s="8"/>
      <c r="E218" s="8"/>
      <c r="F218" s="8"/>
      <c r="G218" s="9"/>
    </row>
    <row r="219" spans="1:8" ht="15.75" thickTop="1" x14ac:dyDescent="0.25">
      <c r="A219" s="10" t="s">
        <v>9</v>
      </c>
      <c r="B219" s="11" t="s">
        <v>1</v>
      </c>
      <c r="C219" s="34"/>
      <c r="D219" s="35" t="s">
        <v>2</v>
      </c>
      <c r="E219" s="36" t="s">
        <v>3</v>
      </c>
      <c r="F219" s="11" t="s">
        <v>4</v>
      </c>
      <c r="G219" s="37" t="s">
        <v>5</v>
      </c>
    </row>
    <row r="220" spans="1:8" x14ac:dyDescent="0.25">
      <c r="A220" s="16" t="s">
        <v>112</v>
      </c>
      <c r="B220" s="38" t="s">
        <v>267</v>
      </c>
      <c r="C220" s="39"/>
      <c r="D220" s="112" t="s">
        <v>11</v>
      </c>
      <c r="E220" s="40"/>
      <c r="F220" s="112"/>
      <c r="G220" s="41">
        <f>ROUND(E220*F220,0)</f>
        <v>0</v>
      </c>
    </row>
    <row r="221" spans="1:8" x14ac:dyDescent="0.25">
      <c r="A221" s="16" t="s">
        <v>111</v>
      </c>
      <c r="B221" s="38" t="s">
        <v>62</v>
      </c>
      <c r="C221" s="39"/>
      <c r="D221" s="112" t="s">
        <v>13</v>
      </c>
      <c r="E221" s="40"/>
      <c r="F221" s="112"/>
      <c r="G221" s="41">
        <f>ROUND(E221*F221,0)</f>
        <v>0</v>
      </c>
    </row>
    <row r="222" spans="1:8" x14ac:dyDescent="0.25">
      <c r="A222" s="16" t="s">
        <v>110</v>
      </c>
      <c r="B222" s="38" t="s">
        <v>268</v>
      </c>
      <c r="C222" s="39"/>
      <c r="D222" s="112" t="s">
        <v>11</v>
      </c>
      <c r="E222" s="40"/>
      <c r="F222" s="112"/>
      <c r="G222" s="41">
        <f t="shared" ref="G222:G225" si="26">ROUND(E222*F222,0)</f>
        <v>0</v>
      </c>
    </row>
    <row r="223" spans="1:8" x14ac:dyDescent="0.25">
      <c r="A223" s="16" t="s">
        <v>109</v>
      </c>
      <c r="B223" s="38" t="s">
        <v>269</v>
      </c>
      <c r="C223" s="39"/>
      <c r="D223" s="112" t="s">
        <v>11</v>
      </c>
      <c r="E223" s="40"/>
      <c r="F223" s="112"/>
      <c r="G223" s="41">
        <f t="shared" si="26"/>
        <v>0</v>
      </c>
    </row>
    <row r="224" spans="1:8" x14ac:dyDescent="0.25">
      <c r="A224" s="16" t="s">
        <v>108</v>
      </c>
      <c r="B224" s="38" t="s">
        <v>271</v>
      </c>
      <c r="C224" s="39"/>
      <c r="D224" s="112" t="s">
        <v>11</v>
      </c>
      <c r="E224" s="40"/>
      <c r="F224" s="112"/>
      <c r="G224" s="41">
        <f t="shared" si="26"/>
        <v>0</v>
      </c>
    </row>
    <row r="225" spans="1:7" x14ac:dyDescent="0.25">
      <c r="A225" s="120" t="s">
        <v>270</v>
      </c>
      <c r="B225" s="38" t="s">
        <v>21</v>
      </c>
      <c r="C225" s="39"/>
      <c r="D225" s="42" t="s">
        <v>11</v>
      </c>
      <c r="E225" s="40"/>
      <c r="F225" s="112"/>
      <c r="G225" s="41">
        <f t="shared" si="26"/>
        <v>0</v>
      </c>
    </row>
    <row r="226" spans="1:7" ht="15.75" thickBot="1" x14ac:dyDescent="0.3">
      <c r="A226" s="48"/>
      <c r="B226" s="49"/>
      <c r="C226" s="49"/>
      <c r="D226" s="49"/>
      <c r="E226" s="50"/>
      <c r="F226" s="25" t="s">
        <v>8</v>
      </c>
      <c r="G226" s="26">
        <f>SUM(G220:G225)</f>
        <v>0</v>
      </c>
    </row>
    <row r="227" spans="1:7" ht="21" thickBot="1" x14ac:dyDescent="0.3">
      <c r="A227" s="102">
        <v>3.3</v>
      </c>
      <c r="B227" s="74" t="s">
        <v>90</v>
      </c>
      <c r="C227" s="8"/>
      <c r="D227" s="8"/>
      <c r="E227" s="8"/>
      <c r="F227" s="8"/>
      <c r="G227" s="9"/>
    </row>
    <row r="228" spans="1:7" ht="15.75" thickTop="1" x14ac:dyDescent="0.25">
      <c r="A228" s="10" t="s">
        <v>9</v>
      </c>
      <c r="B228" s="11" t="s">
        <v>1</v>
      </c>
      <c r="C228" s="34"/>
      <c r="D228" s="51" t="s">
        <v>2</v>
      </c>
      <c r="E228" s="36" t="s">
        <v>3</v>
      </c>
      <c r="F228" s="11" t="s">
        <v>4</v>
      </c>
      <c r="G228" s="13" t="s">
        <v>5</v>
      </c>
    </row>
    <row r="229" spans="1:7" x14ac:dyDescent="0.25">
      <c r="A229" s="16" t="s">
        <v>107</v>
      </c>
      <c r="B229" s="117" t="s">
        <v>63</v>
      </c>
      <c r="C229" s="117"/>
      <c r="D229" s="112" t="s">
        <v>13</v>
      </c>
      <c r="E229" s="52"/>
      <c r="F229" s="53"/>
      <c r="G229" s="54">
        <f>ROUND(E229*F229,0)</f>
        <v>0</v>
      </c>
    </row>
    <row r="230" spans="1:7" x14ac:dyDescent="0.25">
      <c r="A230" s="16" t="s">
        <v>106</v>
      </c>
      <c r="B230" s="115" t="s">
        <v>272</v>
      </c>
      <c r="C230" s="116"/>
      <c r="D230" s="112" t="s">
        <v>11</v>
      </c>
      <c r="E230" s="52"/>
      <c r="F230" s="53"/>
      <c r="G230" s="54">
        <f t="shared" ref="G230:G231" si="27">ROUND(E230*F230,0)</f>
        <v>0</v>
      </c>
    </row>
    <row r="231" spans="1:7" x14ac:dyDescent="0.25">
      <c r="A231" s="16" t="s">
        <v>105</v>
      </c>
      <c r="B231" s="115" t="s">
        <v>21</v>
      </c>
      <c r="C231" s="116"/>
      <c r="D231" s="112" t="s">
        <v>11</v>
      </c>
      <c r="E231" s="52"/>
      <c r="F231" s="53"/>
      <c r="G231" s="54">
        <f t="shared" si="27"/>
        <v>0</v>
      </c>
    </row>
    <row r="232" spans="1:7" ht="15.75" thickBot="1" x14ac:dyDescent="0.3">
      <c r="A232" s="48"/>
      <c r="B232" s="49"/>
      <c r="C232" s="49"/>
      <c r="D232" s="49"/>
      <c r="E232" s="50"/>
      <c r="F232" s="58" t="s">
        <v>8</v>
      </c>
      <c r="G232" s="59">
        <f>SUM(G226:G231)</f>
        <v>0</v>
      </c>
    </row>
    <row r="233" spans="1:7" ht="21" thickBot="1" x14ac:dyDescent="0.3">
      <c r="A233" s="102">
        <v>3.4</v>
      </c>
      <c r="B233" s="74" t="s">
        <v>86</v>
      </c>
      <c r="C233" s="8"/>
      <c r="D233" s="8"/>
      <c r="E233" s="8"/>
      <c r="F233" s="8"/>
      <c r="G233" s="9"/>
    </row>
    <row r="234" spans="1:7" ht="15.75" thickTop="1" x14ac:dyDescent="0.25">
      <c r="A234" s="10" t="s">
        <v>9</v>
      </c>
      <c r="B234" s="11" t="s">
        <v>1</v>
      </c>
      <c r="C234" s="34"/>
      <c r="D234" s="51" t="s">
        <v>2</v>
      </c>
      <c r="E234" s="36" t="s">
        <v>3</v>
      </c>
      <c r="F234" s="11" t="s">
        <v>4</v>
      </c>
      <c r="G234" s="13" t="s">
        <v>5</v>
      </c>
    </row>
    <row r="235" spans="1:7" x14ac:dyDescent="0.25">
      <c r="A235" s="16" t="s">
        <v>103</v>
      </c>
      <c r="B235" s="60" t="s">
        <v>273</v>
      </c>
      <c r="C235" s="39"/>
      <c r="D235" s="112" t="s">
        <v>11</v>
      </c>
      <c r="E235" s="61"/>
      <c r="F235" s="53"/>
      <c r="G235" s="54">
        <f>ROUND(E235*F235,0)</f>
        <v>0</v>
      </c>
    </row>
    <row r="236" spans="1:7" x14ac:dyDescent="0.25">
      <c r="A236" s="16" t="s">
        <v>104</v>
      </c>
      <c r="B236" s="60" t="s">
        <v>21</v>
      </c>
      <c r="C236" s="39"/>
      <c r="D236" s="112" t="s">
        <v>11</v>
      </c>
      <c r="E236" s="61"/>
      <c r="F236" s="53"/>
      <c r="G236" s="54">
        <f t="shared" ref="G236" si="28">ROUND(E236*F236,0)</f>
        <v>0</v>
      </c>
    </row>
    <row r="237" spans="1:7" ht="15.75" thickBot="1" x14ac:dyDescent="0.3">
      <c r="A237" s="29"/>
      <c r="B237" s="30"/>
      <c r="C237" s="30"/>
      <c r="D237" s="30"/>
      <c r="E237" s="31"/>
      <c r="F237" s="72" t="s">
        <v>8</v>
      </c>
      <c r="G237" s="73">
        <f>SUM(G235:G236)</f>
        <v>0</v>
      </c>
    </row>
    <row r="238" spans="1:7" ht="16.5" thickBot="1" x14ac:dyDescent="0.3">
      <c r="A238" s="102">
        <v>3.5</v>
      </c>
      <c r="B238" s="74" t="s">
        <v>87</v>
      </c>
      <c r="C238" s="74"/>
      <c r="D238" s="74"/>
      <c r="E238" s="74"/>
      <c r="F238" s="75"/>
      <c r="G238" s="76"/>
    </row>
    <row r="239" spans="1:7" ht="15.75" thickTop="1" x14ac:dyDescent="0.25">
      <c r="A239" s="10" t="s">
        <v>9</v>
      </c>
      <c r="B239" s="11" t="s">
        <v>1</v>
      </c>
      <c r="C239" s="34"/>
      <c r="D239" s="51" t="s">
        <v>2</v>
      </c>
      <c r="E239" s="36" t="s">
        <v>3</v>
      </c>
      <c r="F239" s="11" t="s">
        <v>4</v>
      </c>
      <c r="G239" s="13" t="s">
        <v>5</v>
      </c>
    </row>
    <row r="240" spans="1:7" x14ac:dyDescent="0.25">
      <c r="A240" s="63" t="s">
        <v>92</v>
      </c>
      <c r="B240" s="17" t="s">
        <v>64</v>
      </c>
      <c r="C240" s="17">
        <v>3</v>
      </c>
      <c r="D240" s="65" t="s">
        <v>13</v>
      </c>
      <c r="E240" s="65"/>
      <c r="F240" s="65"/>
      <c r="G240" s="77">
        <f>ROUND(C240*E240*F240,0)</f>
        <v>0</v>
      </c>
    </row>
    <row r="241" spans="1:8" x14ac:dyDescent="0.25">
      <c r="A241" s="16" t="s">
        <v>93</v>
      </c>
      <c r="B241" s="60" t="s">
        <v>65</v>
      </c>
      <c r="C241" s="60">
        <v>3</v>
      </c>
      <c r="D241" s="112" t="s">
        <v>13</v>
      </c>
      <c r="E241" s="112"/>
      <c r="F241" s="112"/>
      <c r="G241" s="79">
        <f>ROUND(C241*E241*F241,0)</f>
        <v>0</v>
      </c>
    </row>
    <row r="242" spans="1:8" x14ac:dyDescent="0.25">
      <c r="A242" s="16" t="s">
        <v>94</v>
      </c>
      <c r="B242" s="60" t="s">
        <v>21</v>
      </c>
      <c r="C242" s="60"/>
      <c r="D242" s="112" t="s">
        <v>13</v>
      </c>
      <c r="E242" s="112"/>
      <c r="F242" s="112"/>
      <c r="G242" s="79">
        <f t="shared" ref="G242" si="29">ROUND(E242*F242,0)</f>
        <v>0</v>
      </c>
    </row>
    <row r="243" spans="1:8" ht="15.75" thickBot="1" x14ac:dyDescent="0.3">
      <c r="A243" s="22"/>
      <c r="B243" s="49"/>
      <c r="C243" s="23"/>
      <c r="D243" s="49"/>
      <c r="E243" s="50"/>
      <c r="F243" s="25" t="s">
        <v>8</v>
      </c>
      <c r="G243" s="84">
        <f>SUM(G240:G242)</f>
        <v>0</v>
      </c>
    </row>
    <row r="244" spans="1:8" ht="21" thickBot="1" x14ac:dyDescent="0.3">
      <c r="A244" s="102">
        <v>3.6</v>
      </c>
      <c r="B244" s="101" t="s">
        <v>88</v>
      </c>
      <c r="C244" s="85"/>
      <c r="D244" s="85"/>
      <c r="E244" s="85"/>
      <c r="F244" s="85"/>
      <c r="G244" s="86"/>
    </row>
    <row r="245" spans="1:8" ht="15.75" thickTop="1" x14ac:dyDescent="0.25">
      <c r="A245" s="10" t="s">
        <v>9</v>
      </c>
      <c r="B245" s="11" t="s">
        <v>1</v>
      </c>
      <c r="C245" s="34"/>
      <c r="D245" s="51" t="s">
        <v>2</v>
      </c>
      <c r="E245" s="36" t="s">
        <v>3</v>
      </c>
      <c r="F245" s="11" t="s">
        <v>4</v>
      </c>
      <c r="G245" s="13" t="s">
        <v>5</v>
      </c>
    </row>
    <row r="246" spans="1:8" s="71" customFormat="1" x14ac:dyDescent="0.25">
      <c r="A246" s="16" t="s">
        <v>95</v>
      </c>
      <c r="B246" s="66" t="s">
        <v>275</v>
      </c>
      <c r="C246" s="17"/>
      <c r="D246" s="97" t="s">
        <v>11</v>
      </c>
      <c r="E246" s="66"/>
      <c r="F246" s="53"/>
      <c r="G246" s="21">
        <f t="shared" ref="G246:G249" si="30">ROUND(E246*F246,0)</f>
        <v>0</v>
      </c>
      <c r="H246" s="96"/>
    </row>
    <row r="247" spans="1:8" s="71" customFormat="1" x14ac:dyDescent="0.25">
      <c r="A247" s="63" t="s">
        <v>96</v>
      </c>
      <c r="B247" s="66" t="s">
        <v>66</v>
      </c>
      <c r="C247" s="17"/>
      <c r="D247" s="97" t="s">
        <v>11</v>
      </c>
      <c r="E247" s="66"/>
      <c r="F247" s="53"/>
      <c r="G247" s="21">
        <f t="shared" si="30"/>
        <v>0</v>
      </c>
      <c r="H247" s="96"/>
    </row>
    <row r="248" spans="1:8" s="71" customFormat="1" x14ac:dyDescent="0.25">
      <c r="A248" s="63" t="s">
        <v>97</v>
      </c>
      <c r="B248" s="66" t="s">
        <v>67</v>
      </c>
      <c r="C248" s="17"/>
      <c r="D248" s="97" t="s">
        <v>11</v>
      </c>
      <c r="E248" s="66"/>
      <c r="F248" s="53"/>
      <c r="G248" s="21">
        <f t="shared" si="30"/>
        <v>0</v>
      </c>
      <c r="H248" s="96"/>
    </row>
    <row r="249" spans="1:8" s="114" customFormat="1" x14ac:dyDescent="0.25">
      <c r="A249" s="63" t="s">
        <v>98</v>
      </c>
      <c r="B249" s="66" t="s">
        <v>274</v>
      </c>
      <c r="C249" s="17"/>
      <c r="D249" s="97" t="s">
        <v>11</v>
      </c>
      <c r="E249" s="66"/>
      <c r="F249" s="53"/>
      <c r="G249" s="21">
        <f t="shared" si="30"/>
        <v>0</v>
      </c>
      <c r="H249" s="113"/>
    </row>
    <row r="250" spans="1:8" x14ac:dyDescent="0.25">
      <c r="A250" s="63" t="s">
        <v>277</v>
      </c>
      <c r="B250" s="17" t="s">
        <v>21</v>
      </c>
      <c r="C250" s="17"/>
      <c r="D250" s="57" t="s">
        <v>11</v>
      </c>
      <c r="E250" s="19"/>
      <c r="F250" s="20"/>
      <c r="G250" s="21">
        <f>ROUND(E250*F250,0)</f>
        <v>0</v>
      </c>
    </row>
    <row r="251" spans="1:8" ht="15.75" thickBot="1" x14ac:dyDescent="0.3">
      <c r="A251" s="22"/>
      <c r="B251" s="49"/>
      <c r="C251" s="23"/>
      <c r="D251" s="23"/>
      <c r="E251" s="24"/>
      <c r="F251" s="25" t="s">
        <v>8</v>
      </c>
      <c r="G251" s="26">
        <f>SUM(G246:G250)</f>
        <v>0</v>
      </c>
    </row>
    <row r="252" spans="1:8" ht="21" thickBot="1" x14ac:dyDescent="0.3">
      <c r="A252" s="102">
        <v>3.7</v>
      </c>
      <c r="B252" s="100" t="s">
        <v>89</v>
      </c>
      <c r="C252" s="8"/>
      <c r="D252" s="8"/>
      <c r="E252" s="8"/>
      <c r="F252" s="8"/>
      <c r="G252" s="9"/>
    </row>
    <row r="253" spans="1:8" ht="15.75" thickTop="1" x14ac:dyDescent="0.25">
      <c r="A253" s="10" t="s">
        <v>9</v>
      </c>
      <c r="B253" s="11" t="s">
        <v>1</v>
      </c>
      <c r="C253" s="34"/>
      <c r="D253" s="35" t="s">
        <v>2</v>
      </c>
      <c r="E253" s="36" t="s">
        <v>3</v>
      </c>
      <c r="F253" s="11" t="s">
        <v>4</v>
      </c>
      <c r="G253" s="13" t="s">
        <v>5</v>
      </c>
    </row>
    <row r="254" spans="1:8" s="71" customFormat="1" x14ac:dyDescent="0.25">
      <c r="A254" s="16" t="s">
        <v>99</v>
      </c>
      <c r="B254" s="60" t="s">
        <v>276</v>
      </c>
      <c r="C254" s="17"/>
      <c r="D254" s="42" t="s">
        <v>11</v>
      </c>
      <c r="E254" s="40"/>
      <c r="F254" s="20"/>
      <c r="G254" s="88">
        <v>0</v>
      </c>
      <c r="H254" s="96"/>
    </row>
    <row r="255" spans="1:8" s="71" customFormat="1" x14ac:dyDescent="0.25">
      <c r="A255" s="16" t="s">
        <v>100</v>
      </c>
      <c r="B255" s="60" t="s">
        <v>68</v>
      </c>
      <c r="C255" s="17"/>
      <c r="D255" s="112" t="s">
        <v>11</v>
      </c>
      <c r="E255" s="40"/>
      <c r="F255" s="40"/>
      <c r="G255" s="21">
        <f t="shared" ref="G255:G258" si="31">ROUND(E255*F255,0)</f>
        <v>0</v>
      </c>
      <c r="H255" s="96"/>
    </row>
    <row r="256" spans="1:8" s="71" customFormat="1" x14ac:dyDescent="0.25">
      <c r="A256" s="16" t="s">
        <v>101</v>
      </c>
      <c r="B256" s="60" t="s">
        <v>69</v>
      </c>
      <c r="C256" s="17"/>
      <c r="D256" s="112" t="s">
        <v>11</v>
      </c>
      <c r="E256" s="40"/>
      <c r="F256" s="40"/>
      <c r="G256" s="21">
        <f t="shared" si="31"/>
        <v>0</v>
      </c>
      <c r="H256" s="96"/>
    </row>
    <row r="257" spans="1:10" s="114" customFormat="1" x14ac:dyDescent="0.25">
      <c r="A257" s="16" t="s">
        <v>102</v>
      </c>
      <c r="B257" s="60" t="s">
        <v>279</v>
      </c>
      <c r="C257" s="17"/>
      <c r="D257" s="112" t="s">
        <v>11</v>
      </c>
      <c r="E257" s="40"/>
      <c r="F257" s="40"/>
      <c r="G257" s="21">
        <v>0</v>
      </c>
      <c r="H257" s="113"/>
    </row>
    <row r="258" spans="1:10" s="71" customFormat="1" x14ac:dyDescent="0.25">
      <c r="A258" s="16" t="s">
        <v>278</v>
      </c>
      <c r="B258" s="60" t="s">
        <v>21</v>
      </c>
      <c r="C258" s="17"/>
      <c r="D258" s="112" t="s">
        <v>11</v>
      </c>
      <c r="E258" s="40"/>
      <c r="F258" s="40"/>
      <c r="G258" s="21">
        <f t="shared" si="31"/>
        <v>0</v>
      </c>
      <c r="H258" s="96"/>
    </row>
    <row r="259" spans="1:10" ht="15.75" thickBot="1" x14ac:dyDescent="0.3">
      <c r="A259" s="48"/>
      <c r="B259" s="49"/>
      <c r="C259" s="23"/>
      <c r="D259" s="23"/>
      <c r="E259" s="24"/>
      <c r="F259" s="25" t="s">
        <v>8</v>
      </c>
      <c r="G259" s="26">
        <f>SUM(G254:G258)</f>
        <v>0</v>
      </c>
    </row>
    <row r="260" spans="1:10" x14ac:dyDescent="0.25">
      <c r="J260" s="94"/>
    </row>
  </sheetData>
  <mergeCells count="12">
    <mergeCell ref="B231:C231"/>
    <mergeCell ref="B22:C22"/>
    <mergeCell ref="L22:M22"/>
    <mergeCell ref="B27:C27"/>
    <mergeCell ref="B28:C28"/>
    <mergeCell ref="B29:C29"/>
    <mergeCell ref="B128:C128"/>
    <mergeCell ref="B133:C133"/>
    <mergeCell ref="B134:C134"/>
    <mergeCell ref="B135:C135"/>
    <mergeCell ref="B229:C229"/>
    <mergeCell ref="B230:C230"/>
  </mergeCells>
  <phoneticPr fontId="19" type="noConversion"/>
  <pageMargins left="0.7" right="0.7" top="0.75" bottom="0.75" header="0.3" footer="0.3"/>
  <pageSetup scale="60" fitToHeight="0" orientation="portrait" r:id="rId1"/>
  <rowBreaks count="4" manualBreakCount="4">
    <brk id="72" max="6" man="1"/>
    <brk id="106" max="6" man="1"/>
    <brk id="176" max="6" man="1"/>
    <brk id="210" max="6"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7"/>
  <sheetViews>
    <sheetView workbookViewId="0">
      <selection activeCell="D6" sqref="D6"/>
    </sheetView>
  </sheetViews>
  <sheetFormatPr defaultRowHeight="15" x14ac:dyDescent="0.25"/>
  <cols>
    <col min="2" max="2" width="26.5703125" customWidth="1"/>
    <col min="3" max="3" width="12.140625" style="98" customWidth="1"/>
    <col min="4" max="4" width="21.140625" customWidth="1"/>
  </cols>
  <sheetData>
    <row r="3" spans="2:4" x14ac:dyDescent="0.25">
      <c r="B3" t="s">
        <v>70</v>
      </c>
      <c r="C3" s="98">
        <v>6</v>
      </c>
      <c r="D3" t="s">
        <v>74</v>
      </c>
    </row>
    <row r="5" spans="2:4" x14ac:dyDescent="0.25">
      <c r="B5" t="s">
        <v>71</v>
      </c>
    </row>
    <row r="6" spans="2:4" x14ac:dyDescent="0.25">
      <c r="B6" t="s">
        <v>72</v>
      </c>
    </row>
    <row r="7" spans="2:4" x14ac:dyDescent="0.25">
      <c r="B7" t="s">
        <v>73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5A9477B1EAFA4D83B3DB2E29B543D3" ma:contentTypeVersion="4" ma:contentTypeDescription="Create a new document." ma:contentTypeScope="" ma:versionID="ab5dcfd92a9f80f8434de1f369a703c8">
  <xsd:schema xmlns:xsd="http://www.w3.org/2001/XMLSchema" xmlns:xs="http://www.w3.org/2001/XMLSchema" xmlns:p="http://schemas.microsoft.com/office/2006/metadata/properties" xmlns:ns1="http://schemas.microsoft.com/sharepoint/v3" xmlns:ns3="9c16dc54-5a24-4afd-a61c-664ec7eab416" targetNamespace="http://schemas.microsoft.com/office/2006/metadata/properties" ma:root="true" ma:fieldsID="9bec7aaf70063ea9faaaf00d9715fdd2" ns1:_="" ns3:_="">
    <xsd:import namespace="http://schemas.microsoft.com/sharepoint/v3"/>
    <xsd:import namespace="9c16dc54-5a24-4afd-a61c-664ec7eab416"/>
    <xsd:element name="properties">
      <xsd:complexType>
        <xsd:sequence>
          <xsd:element name="documentManagement">
            <xsd:complexType>
              <xsd:all>
                <xsd:element ref="ns1:PublishingStartDate" minOccurs="0"/>
                <xsd:element ref="ns1:PublishingExpiration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c16dc54-5a24-4afd-a61c-664ec7eab41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ma:index="6" ma:displayName="Subject"/>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246E6AC-B6B4-45E0-A655-AEE1B1D118FC}"/>
</file>

<file path=customXml/itemProps2.xml><?xml version="1.0" encoding="utf-8"?>
<ds:datastoreItem xmlns:ds="http://schemas.openxmlformats.org/officeDocument/2006/customXml" ds:itemID="{8095349C-B764-4007-84C5-DC64FAD23D13}"/>
</file>

<file path=customXml/itemProps3.xml><?xml version="1.0" encoding="utf-8"?>
<ds:datastoreItem xmlns:ds="http://schemas.openxmlformats.org/officeDocument/2006/customXml" ds:itemID="{3A77E8B7-4051-408F-97F8-E174D90E74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Planning</vt:lpstr>
      <vt:lpstr>Sheet2</vt:lpstr>
      <vt:lpstr>Planning!Print_Area</vt:lpstr>
    </vt:vector>
  </TitlesOfParts>
  <Company>Commonwealth of Kentucky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Michael.Shaw</dc:creator>
  <cp:lastModifiedBy>De Witte, Stephen G (KYTC)</cp:lastModifiedBy>
  <cp:lastPrinted>2021-12-29T21:22:23Z</cp:lastPrinted>
  <dcterms:created xsi:type="dcterms:W3CDTF">2020-04-15T18:22:20Z</dcterms:created>
  <dcterms:modified xsi:type="dcterms:W3CDTF">2025-01-10T15:43:08Z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0x0101007A5A9477B1EAFA4D83B3DB2E29B543D3</vt:lpwstr>
  </property>
</Properties>
</file>