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62\"/>
    </mc:Choice>
  </mc:AlternateContent>
  <xr:revisionPtr revIDLastSave="0" documentId="13_ncr:1_{0FBB8D79-FA28-45F6-9510-6E90155864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L20" i="1"/>
  <c r="N19" i="1"/>
  <c r="L19" i="1"/>
  <c r="G20" i="1" l="1"/>
  <c r="Q20" i="1"/>
  <c r="P20" i="1"/>
  <c r="K20" i="1"/>
  <c r="I20" i="1"/>
  <c r="T20" i="1" l="1"/>
  <c r="Q19" i="1"/>
  <c r="P19" i="1"/>
  <c r="K19" i="1"/>
  <c r="I19" i="1"/>
  <c r="G19" i="1"/>
  <c r="T19" i="1" l="1"/>
</calcChain>
</file>

<file path=xl/sharedStrings.xml><?xml version="1.0" encoding="utf-8"?>
<sst xmlns="http://schemas.openxmlformats.org/spreadsheetml/2006/main" count="41" uniqueCount="41">
  <si>
    <t xml:space="preserve">COUNTY </t>
  </si>
  <si>
    <t>ITEM NO.</t>
  </si>
  <si>
    <t xml:space="preserve"> PROJECT NO.</t>
  </si>
  <si>
    <t xml:space="preserve">FEDERAL NO. </t>
  </si>
  <si>
    <t>PROJECT</t>
  </si>
  <si>
    <t>Clearnace Date</t>
  </si>
  <si>
    <t>**WHEN INSERTING NEW ROWS HIGHLIGHT ROWS BY THE NUMBERS ON THE LEFT HAND SIDE, RIGHT CLICK SELECT "COPY", THEN RIGHT CLICK ON THE NUMBERS AND SELECT "INSERT COPIED CELLS"**</t>
  </si>
  <si>
    <t>DATE</t>
  </si>
  <si>
    <r>
      <rPr>
        <sz val="8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 xml:space="preserve"> O - T</t>
    </r>
  </si>
  <si>
    <r>
      <rPr>
        <sz val="2"/>
        <color theme="1"/>
        <rFont val="Calibri"/>
        <family val="2"/>
        <scheme val="minor"/>
      </rPr>
      <t>_</t>
    </r>
    <r>
      <rPr>
        <sz val="8.5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R  B  F  N  L   S  M</t>
    </r>
  </si>
  <si>
    <t xml:space="preserve">A    G     E   N  T    </t>
  </si>
  <si>
    <t>RELOCATION AGENT(S):</t>
  </si>
  <si>
    <t xml:space="preserve">Date File Checked and Closed </t>
  </si>
  <si>
    <t>REMARKS</t>
  </si>
  <si>
    <t xml:space="preserve">DATE OF </t>
  </si>
  <si>
    <t>REP. HOUSING PYMT</t>
  </si>
  <si>
    <t>MOVE PAYMENTS</t>
  </si>
  <si>
    <t>Reestab Date Paid</t>
  </si>
  <si>
    <t>Parcel</t>
  </si>
  <si>
    <t>NAME</t>
  </si>
  <si>
    <t>First Contact</t>
  </si>
  <si>
    <t>Acq. Offer</t>
  </si>
  <si>
    <t xml:space="preserve"> Relo Offer 90 Day Notice</t>
  </si>
  <si>
    <t>30 Days Expire</t>
  </si>
  <si>
    <t>Date Appv'd</t>
  </si>
  <si>
    <t>PS Date Paid</t>
  </si>
  <si>
    <t>Inc Date Paid</t>
  </si>
  <si>
    <t>Move Auth</t>
  </si>
  <si>
    <t>Date Moved</t>
  </si>
  <si>
    <t>Date Paid</t>
  </si>
  <si>
    <t>PROJECT RECAP</t>
  </si>
  <si>
    <t xml:space="preserve">RESIDENTIAL </t>
  </si>
  <si>
    <t>BUSINESS</t>
  </si>
  <si>
    <t>FARM</t>
  </si>
  <si>
    <t>NONPROFIT</t>
  </si>
  <si>
    <t>LANDLORD</t>
  </si>
  <si>
    <t>SIGN</t>
  </si>
  <si>
    <t>MISCELLANEOUS</t>
  </si>
  <si>
    <t>TOTAL</t>
  </si>
  <si>
    <t>DISPLACEMENTS:</t>
  </si>
  <si>
    <t>MOVED: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</si>
</sst>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164" fontId="2" fillId="0" borderId="4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/>
    <xf numFmtId="164" fontId="2" fillId="0" borderId="5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" fontId="2" fillId="0" borderId="5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" fontId="2" fillId="0" borderId="53" xfId="0" applyNumberFormat="1" applyFont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" fontId="2" fillId="0" borderId="54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3" xfId="0" applyNumberFormat="1" applyFont="1" applyBorder="1" applyAlignment="1" applyProtection="1">
      <alignment horizontal="center" vertical="center" wrapText="1"/>
      <protection locked="0"/>
    </xf>
    <xf numFmtId="1" fontId="8" fillId="3" borderId="58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1" fontId="3" fillId="3" borderId="59" xfId="0" applyNumberFormat="1" applyFont="1" applyFill="1" applyBorder="1" applyAlignment="1" applyProtection="1">
      <alignment vertical="center" wrapText="1"/>
    </xf>
    <xf numFmtId="0" fontId="3" fillId="3" borderId="60" xfId="0" applyFont="1" applyFill="1" applyBorder="1" applyAlignment="1" applyProtection="1">
      <alignment vertical="center" wrapText="1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164" fontId="10" fillId="0" borderId="81" xfId="0" applyNumberFormat="1" applyFont="1" applyBorder="1" applyAlignment="1" applyProtection="1">
      <alignment vertical="center" wrapText="1"/>
      <protection locked="0"/>
    </xf>
    <xf numFmtId="164" fontId="10" fillId="0" borderId="74" xfId="0" applyNumberFormat="1" applyFont="1" applyBorder="1" applyAlignment="1" applyProtection="1">
      <alignment vertical="center" wrapText="1"/>
      <protection locked="0"/>
    </xf>
    <xf numFmtId="164" fontId="10" fillId="0" borderId="75" xfId="0" applyNumberFormat="1" applyFont="1" applyBorder="1" applyAlignment="1" applyProtection="1">
      <alignment vertical="center" wrapText="1"/>
      <protection locked="0"/>
    </xf>
    <xf numFmtId="164" fontId="10" fillId="0" borderId="49" xfId="0" applyNumberFormat="1" applyFont="1" applyBorder="1" applyAlignment="1" applyProtection="1">
      <alignment vertical="center" wrapText="1"/>
      <protection locked="0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0" fontId="0" fillId="0" borderId="8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0" xfId="0" applyBorder="1"/>
    <xf numFmtId="0" fontId="2" fillId="0" borderId="84" xfId="0" applyFont="1" applyBorder="1" applyAlignment="1" applyProtection="1">
      <alignment horizontal="left" vertical="top" wrapText="1"/>
      <protection locked="0"/>
    </xf>
    <xf numFmtId="0" fontId="2" fillId="0" borderId="85" xfId="0" applyFont="1" applyBorder="1" applyAlignment="1" applyProtection="1">
      <alignment horizontal="left" vertical="top" wrapText="1"/>
      <protection locked="0"/>
    </xf>
    <xf numFmtId="0" fontId="2" fillId="0" borderId="86" xfId="0" applyFont="1" applyBorder="1" applyAlignment="1" applyProtection="1">
      <alignment horizontal="left" vertical="top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9" xfId="0" applyNumberFormat="1" applyFont="1" applyBorder="1" applyAlignment="1" applyProtection="1">
      <alignment horizontal="center" vertical="center"/>
    </xf>
    <xf numFmtId="164" fontId="8" fillId="3" borderId="88" xfId="0" applyNumberFormat="1" applyFont="1" applyFill="1" applyBorder="1" applyAlignment="1" applyProtection="1">
      <alignment horizontal="center" vertical="center"/>
    </xf>
    <xf numFmtId="0" fontId="2" fillId="0" borderId="88" xfId="0" applyNumberFormat="1" applyFont="1" applyBorder="1" applyAlignment="1" applyProtection="1">
      <alignment horizontal="center" vertical="center"/>
    </xf>
    <xf numFmtId="0" fontId="2" fillId="0" borderId="70" xfId="0" applyNumberFormat="1" applyFont="1" applyBorder="1" applyAlignment="1" applyProtection="1">
      <alignment horizontal="center" vertical="center"/>
    </xf>
    <xf numFmtId="164" fontId="8" fillId="3" borderId="14" xfId="0" applyNumberFormat="1" applyFont="1" applyFill="1" applyBorder="1" applyAlignment="1" applyProtection="1">
      <alignment horizontal="center" vertical="center"/>
    </xf>
    <xf numFmtId="0" fontId="2" fillId="0" borderId="87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Border="1" applyAlignment="1" applyProtection="1">
      <alignment horizontal="center" vertical="center"/>
    </xf>
    <xf numFmtId="0" fontId="2" fillId="0" borderId="71" xfId="0" applyNumberFormat="1" applyFont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164" fontId="8" fillId="3" borderId="14" xfId="0" applyNumberFormat="1" applyFont="1" applyFill="1" applyBorder="1" applyAlignment="1" applyProtection="1">
      <alignment horizontal="center" vertical="center"/>
    </xf>
    <xf numFmtId="164" fontId="8" fillId="3" borderId="16" xfId="0" applyNumberFormat="1" applyFont="1" applyFill="1" applyBorder="1" applyAlignment="1" applyProtection="1">
      <alignment horizontal="center" vertical="center"/>
    </xf>
    <xf numFmtId="0" fontId="8" fillId="3" borderId="58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2" fillId="0" borderId="87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10" xfId="0" applyFont="1" applyFill="1" applyBorder="1" applyAlignment="1" applyProtection="1">
      <alignment horizontal="right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8" fillId="3" borderId="60" xfId="0" applyFont="1" applyFill="1" applyBorder="1" applyAlignment="1" applyProtection="1">
      <alignment horizontal="right" vertical="center"/>
    </xf>
    <xf numFmtId="0" fontId="8" fillId="3" borderId="69" xfId="0" applyFont="1" applyFill="1" applyBorder="1" applyAlignment="1" applyProtection="1">
      <alignment horizontal="right" vertical="center"/>
    </xf>
    <xf numFmtId="0" fontId="2" fillId="0" borderId="88" xfId="0" applyNumberFormat="1" applyFont="1" applyBorder="1" applyAlignment="1" applyProtection="1">
      <alignment horizontal="center" vertical="center"/>
    </xf>
    <xf numFmtId="164" fontId="8" fillId="3" borderId="22" xfId="0" applyNumberFormat="1" applyFont="1" applyFill="1" applyBorder="1" applyAlignment="1" applyProtection="1">
      <alignment horizontal="center"/>
    </xf>
    <xf numFmtId="164" fontId="8" fillId="3" borderId="76" xfId="0" applyNumberFormat="1" applyFont="1" applyFill="1" applyBorder="1" applyAlignment="1" applyProtection="1">
      <alignment horizontal="center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72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164" fontId="8" fillId="3" borderId="88" xfId="0" applyNumberFormat="1" applyFont="1" applyFill="1" applyBorder="1" applyAlignment="1" applyProtection="1">
      <alignment horizontal="center" vertical="center"/>
    </xf>
    <xf numFmtId="0" fontId="11" fillId="4" borderId="80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4" borderId="76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 wrapText="1"/>
    </xf>
    <xf numFmtId="0" fontId="5" fillId="3" borderId="7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78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79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right" vertical="center"/>
    </xf>
    <xf numFmtId="0" fontId="9" fillId="0" borderId="23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62" xfId="0" applyFont="1" applyFill="1" applyBorder="1" applyAlignment="1" applyProtection="1">
      <alignment vertical="center"/>
    </xf>
    <xf numFmtId="0" fontId="2" fillId="3" borderId="62" xfId="0" applyFont="1" applyFill="1" applyBorder="1" applyAlignment="1" applyProtection="1"/>
    <xf numFmtId="0" fontId="2" fillId="3" borderId="57" xfId="0" applyFont="1" applyFill="1" applyBorder="1" applyAlignment="1" applyProtection="1"/>
    <xf numFmtId="0" fontId="2" fillId="3" borderId="62" xfId="0" applyFont="1" applyFill="1" applyBorder="1" applyAlignment="1" applyProtection="1">
      <alignment horizontal="center" vertical="center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57" xfId="0" applyFont="1" applyFill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14" fontId="1" fillId="0" borderId="66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1" fontId="0" fillId="2" borderId="67" xfId="0" applyNumberFormat="1" applyFill="1" applyBorder="1" applyAlignment="1" applyProtection="1">
      <alignment horizontal="center" vertical="center" wrapText="1"/>
    </xf>
    <xf numFmtId="1" fontId="0" fillId="2" borderId="68" xfId="0" applyNumberFormat="1" applyFill="1" applyBorder="1" applyAlignment="1" applyProtection="1">
      <alignment horizontal="center" vertical="center" wrapText="1"/>
    </xf>
    <xf numFmtId="165" fontId="0" fillId="2" borderId="24" xfId="0" applyNumberFormat="1" applyFill="1" applyBorder="1" applyAlignment="1" applyProtection="1">
      <alignment horizontal="center" vertical="center" wrapText="1"/>
    </xf>
    <xf numFmtId="165" fontId="0" fillId="2" borderId="25" xfId="0" applyNumberFormat="1" applyFill="1" applyBorder="1" applyAlignment="1" applyProtection="1">
      <alignment horizontal="center" vertical="center" wrapText="1"/>
    </xf>
    <xf numFmtId="165" fontId="0" fillId="2" borderId="27" xfId="0" applyNumberFormat="1" applyFill="1" applyBorder="1" applyAlignment="1" applyProtection="1">
      <alignment horizontal="center" vertical="center" wrapText="1"/>
    </xf>
    <xf numFmtId="165" fontId="0" fillId="2" borderId="16" xfId="0" applyNumberFormat="1" applyFill="1" applyBorder="1" applyAlignment="1" applyProtection="1">
      <alignment horizontal="center" vertical="center" wrapText="1"/>
    </xf>
    <xf numFmtId="0" fontId="1" fillId="3" borderId="65" xfId="0" applyFont="1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45" xfId="0" applyFill="1" applyBorder="1" applyAlignment="1" applyProtection="1">
      <alignment horizontal="center"/>
    </xf>
    <xf numFmtId="0" fontId="0" fillId="2" borderId="46" xfId="0" applyFill="1" applyBorder="1" applyAlignment="1" applyProtection="1">
      <alignment horizontal="center" vertical="top" wrapText="1"/>
    </xf>
    <xf numFmtId="0" fontId="0" fillId="2" borderId="11" xfId="0" applyFill="1" applyBorder="1" applyAlignment="1" applyProtection="1">
      <alignment horizontal="center" vertical="top" wrapText="1"/>
    </xf>
    <xf numFmtId="0" fontId="0" fillId="2" borderId="28" xfId="0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164" fontId="2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1"/>
  <sheetViews>
    <sheetView tabSelected="1" view="pageLayout" zoomScaleNormal="100" workbookViewId="0">
      <selection activeCell="I2" sqref="I2:J2"/>
    </sheetView>
  </sheetViews>
  <sheetFormatPr defaultRowHeight="14.5" x14ac:dyDescent="0.35"/>
  <cols>
    <col min="1" max="1" width="8.81640625" style="7"/>
    <col min="2" max="2" width="8" customWidth="1"/>
    <col min="3" max="3" width="16.26953125" customWidth="1"/>
    <col min="4" max="4" width="2.1796875" customWidth="1"/>
    <col min="5" max="5" width="2.26953125" customWidth="1"/>
    <col min="6" max="6" width="2.81640625" customWidth="1"/>
    <col min="7" max="7" width="8.26953125" customWidth="1"/>
    <col min="8" max="8" width="8.54296875" customWidth="1"/>
    <col min="9" max="9" width="10.1796875" customWidth="1"/>
    <col min="15" max="16" width="8.54296875" customWidth="1"/>
    <col min="18" max="18" width="9.7265625" customWidth="1"/>
    <col min="19" max="19" width="20.453125" hidden="1" customWidth="1"/>
    <col min="20" max="20" width="22" customWidth="1"/>
  </cols>
  <sheetData>
    <row r="1" spans="1:20" ht="15" thickTop="1" x14ac:dyDescent="0.35">
      <c r="A1" s="115" t="s">
        <v>0</v>
      </c>
      <c r="B1" s="116"/>
      <c r="C1" s="47" t="s">
        <v>1</v>
      </c>
      <c r="D1" s="117" t="s">
        <v>2</v>
      </c>
      <c r="E1" s="118"/>
      <c r="F1" s="118"/>
      <c r="G1" s="119"/>
      <c r="H1" s="120"/>
      <c r="I1" s="123" t="s">
        <v>3</v>
      </c>
      <c r="J1" s="123"/>
      <c r="K1" s="128" t="s">
        <v>4</v>
      </c>
      <c r="L1" s="121"/>
      <c r="M1" s="121"/>
      <c r="N1" s="121"/>
      <c r="O1" s="121"/>
      <c r="P1" s="121"/>
      <c r="Q1" s="121"/>
      <c r="R1" s="129"/>
      <c r="S1" s="121" t="s">
        <v>5</v>
      </c>
      <c r="T1" s="122"/>
    </row>
    <row r="2" spans="1:20" ht="15" thickBot="1" x14ac:dyDescent="0.4">
      <c r="A2" s="130"/>
      <c r="B2" s="124"/>
      <c r="C2" s="48"/>
      <c r="D2" s="131"/>
      <c r="E2" s="132"/>
      <c r="F2" s="132"/>
      <c r="G2" s="132"/>
      <c r="H2" s="133"/>
      <c r="I2" s="124"/>
      <c r="J2" s="124"/>
      <c r="K2" s="125"/>
      <c r="L2" s="126"/>
      <c r="M2" s="126"/>
      <c r="N2" s="126"/>
      <c r="O2" s="126"/>
      <c r="P2" s="126"/>
      <c r="Q2" s="126"/>
      <c r="R2" s="127"/>
      <c r="S2" s="134"/>
      <c r="T2" s="135"/>
    </row>
    <row r="3" spans="1:20" ht="15" thickBot="1" x14ac:dyDescent="0.4">
      <c r="A3" s="85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ht="15" customHeight="1" thickBot="1" x14ac:dyDescent="0.4">
      <c r="A4" s="149" t="s">
        <v>7</v>
      </c>
      <c r="B4" s="150"/>
      <c r="C4" s="151"/>
      <c r="D4" s="152" t="s">
        <v>8</v>
      </c>
      <c r="E4" s="155" t="s">
        <v>9</v>
      </c>
      <c r="F4" s="136" t="s">
        <v>10</v>
      </c>
      <c r="G4" s="105" t="s">
        <v>11</v>
      </c>
      <c r="H4" s="106"/>
      <c r="I4" s="107"/>
      <c r="J4" s="94"/>
      <c r="K4" s="95"/>
      <c r="L4" s="95"/>
      <c r="M4" s="95"/>
      <c r="N4" s="95"/>
      <c r="O4" s="95"/>
      <c r="P4" s="95"/>
      <c r="Q4" s="96"/>
      <c r="R4" s="110" t="s">
        <v>12</v>
      </c>
      <c r="S4" s="88" t="s">
        <v>13</v>
      </c>
      <c r="T4" s="89"/>
    </row>
    <row r="5" spans="1:20" ht="18" customHeight="1" thickBot="1" x14ac:dyDescent="0.4">
      <c r="A5" s="140"/>
      <c r="B5" s="141"/>
      <c r="C5" s="142"/>
      <c r="D5" s="153"/>
      <c r="E5" s="156"/>
      <c r="F5" s="137"/>
      <c r="G5" s="102" t="s">
        <v>14</v>
      </c>
      <c r="H5" s="103"/>
      <c r="I5" s="103"/>
      <c r="J5" s="104"/>
      <c r="K5" s="102" t="s">
        <v>15</v>
      </c>
      <c r="L5" s="108"/>
      <c r="M5" s="109"/>
      <c r="N5" s="102" t="s">
        <v>16</v>
      </c>
      <c r="O5" s="108"/>
      <c r="P5" s="109"/>
      <c r="Q5" s="97" t="s">
        <v>17</v>
      </c>
      <c r="R5" s="111"/>
      <c r="S5" s="90"/>
      <c r="T5" s="91"/>
    </row>
    <row r="6" spans="1:20" ht="15" customHeight="1" x14ac:dyDescent="0.35">
      <c r="A6" s="143" t="s">
        <v>18</v>
      </c>
      <c r="B6" s="145" t="s">
        <v>19</v>
      </c>
      <c r="C6" s="146"/>
      <c r="D6" s="153"/>
      <c r="E6" s="156"/>
      <c r="F6" s="138"/>
      <c r="G6" s="80" t="s">
        <v>20</v>
      </c>
      <c r="H6" s="82" t="s">
        <v>21</v>
      </c>
      <c r="I6" s="100" t="s">
        <v>22</v>
      </c>
      <c r="J6" s="78" t="s">
        <v>23</v>
      </c>
      <c r="K6" s="80" t="s">
        <v>24</v>
      </c>
      <c r="L6" s="82" t="s">
        <v>25</v>
      </c>
      <c r="M6" s="78" t="s">
        <v>26</v>
      </c>
      <c r="N6" s="113" t="s">
        <v>27</v>
      </c>
      <c r="O6" s="82" t="s">
        <v>28</v>
      </c>
      <c r="P6" s="78" t="s">
        <v>29</v>
      </c>
      <c r="Q6" s="98"/>
      <c r="R6" s="111"/>
      <c r="S6" s="90"/>
      <c r="T6" s="91"/>
    </row>
    <row r="7" spans="1:20" ht="21.75" customHeight="1" thickBot="1" x14ac:dyDescent="0.4">
      <c r="A7" s="144"/>
      <c r="B7" s="147"/>
      <c r="C7" s="148"/>
      <c r="D7" s="154"/>
      <c r="E7" s="157"/>
      <c r="F7" s="139"/>
      <c r="G7" s="81"/>
      <c r="H7" s="83"/>
      <c r="I7" s="101"/>
      <c r="J7" s="79"/>
      <c r="K7" s="81"/>
      <c r="L7" s="83"/>
      <c r="M7" s="79"/>
      <c r="N7" s="114"/>
      <c r="O7" s="83"/>
      <c r="P7" s="79"/>
      <c r="Q7" s="99"/>
      <c r="R7" s="112"/>
      <c r="S7" s="92"/>
      <c r="T7" s="93"/>
    </row>
    <row r="8" spans="1:20" s="6" customFormat="1" x14ac:dyDescent="0.35">
      <c r="A8" s="17"/>
      <c r="B8" s="160"/>
      <c r="C8" s="161"/>
      <c r="D8" s="3"/>
      <c r="E8" s="18"/>
      <c r="F8" s="19"/>
      <c r="G8" s="1"/>
      <c r="H8" s="2"/>
      <c r="I8" s="2"/>
      <c r="J8" s="9"/>
      <c r="K8" s="10"/>
      <c r="L8" s="20"/>
      <c r="M8" s="9"/>
      <c r="N8" s="2"/>
      <c r="O8" s="2"/>
      <c r="P8" s="9"/>
      <c r="Q8" s="21"/>
      <c r="R8" s="35"/>
      <c r="S8" s="36"/>
      <c r="T8" s="44"/>
    </row>
    <row r="9" spans="1:20" s="6" customFormat="1" x14ac:dyDescent="0.35">
      <c r="A9" s="22"/>
      <c r="B9" s="158"/>
      <c r="C9" s="159"/>
      <c r="D9" s="5"/>
      <c r="E9" s="23"/>
      <c r="F9" s="24"/>
      <c r="G9" s="1"/>
      <c r="H9" s="2"/>
      <c r="I9" s="2"/>
      <c r="J9" s="4"/>
      <c r="K9" s="5"/>
      <c r="L9" s="25"/>
      <c r="M9" s="4"/>
      <c r="N9" s="2"/>
      <c r="O9" s="2"/>
      <c r="P9" s="4"/>
      <c r="Q9" s="26"/>
      <c r="R9" s="37"/>
      <c r="S9" s="38"/>
      <c r="T9" s="45"/>
    </row>
    <row r="10" spans="1:20" s="6" customFormat="1" x14ac:dyDescent="0.35">
      <c r="A10" s="22"/>
      <c r="B10" s="158"/>
      <c r="C10" s="159"/>
      <c r="D10" s="5"/>
      <c r="E10" s="23"/>
      <c r="F10" s="24"/>
      <c r="G10" s="1"/>
      <c r="H10" s="2"/>
      <c r="I10" s="2"/>
      <c r="J10" s="4"/>
      <c r="K10" s="5"/>
      <c r="L10" s="25"/>
      <c r="M10" s="4"/>
      <c r="N10" s="2"/>
      <c r="O10" s="2"/>
      <c r="P10" s="4"/>
      <c r="Q10" s="26"/>
      <c r="R10" s="37"/>
      <c r="S10" s="38"/>
      <c r="T10" s="45"/>
    </row>
    <row r="11" spans="1:20" s="6" customFormat="1" x14ac:dyDescent="0.35">
      <c r="A11" s="22"/>
      <c r="B11" s="158"/>
      <c r="C11" s="159"/>
      <c r="D11" s="5"/>
      <c r="E11" s="23"/>
      <c r="F11" s="24"/>
      <c r="G11" s="1"/>
      <c r="H11" s="2"/>
      <c r="I11" s="2"/>
      <c r="J11" s="8"/>
      <c r="K11" s="3"/>
      <c r="L11" s="2"/>
      <c r="M11" s="4"/>
      <c r="N11" s="2"/>
      <c r="O11" s="2"/>
      <c r="P11" s="11"/>
      <c r="Q11" s="26"/>
      <c r="R11" s="37"/>
      <c r="S11" s="38"/>
      <c r="T11" s="45"/>
    </row>
    <row r="12" spans="1:20" s="6" customFormat="1" x14ac:dyDescent="0.35">
      <c r="A12" s="22"/>
      <c r="B12" s="158"/>
      <c r="C12" s="159"/>
      <c r="D12" s="5"/>
      <c r="E12" s="23"/>
      <c r="F12" s="24"/>
      <c r="G12" s="1"/>
      <c r="H12" s="2"/>
      <c r="I12" s="2"/>
      <c r="J12" s="8"/>
      <c r="K12" s="3"/>
      <c r="L12" s="25"/>
      <c r="M12" s="4"/>
      <c r="N12" s="2"/>
      <c r="O12" s="2"/>
      <c r="P12" s="4"/>
      <c r="Q12" s="26"/>
      <c r="R12" s="37"/>
      <c r="S12" s="38"/>
      <c r="T12" s="45"/>
    </row>
    <row r="13" spans="1:20" s="6" customFormat="1" x14ac:dyDescent="0.35">
      <c r="A13" s="22"/>
      <c r="B13" s="158"/>
      <c r="C13" s="159"/>
      <c r="D13" s="5"/>
      <c r="E13" s="23"/>
      <c r="F13" s="24"/>
      <c r="G13" s="1"/>
      <c r="H13" s="2"/>
      <c r="I13" s="2"/>
      <c r="J13" s="4"/>
      <c r="K13" s="5"/>
      <c r="L13" s="25"/>
      <c r="M13" s="4"/>
      <c r="N13" s="2"/>
      <c r="O13" s="2"/>
      <c r="P13" s="4"/>
      <c r="Q13" s="26"/>
      <c r="R13" s="37"/>
      <c r="S13" s="38"/>
      <c r="T13" s="45"/>
    </row>
    <row r="14" spans="1:20" s="6" customFormat="1" x14ac:dyDescent="0.35">
      <c r="A14" s="22"/>
      <c r="B14" s="158"/>
      <c r="C14" s="159"/>
      <c r="D14" s="5"/>
      <c r="E14" s="23"/>
      <c r="F14" s="24"/>
      <c r="G14" s="1"/>
      <c r="H14" s="2"/>
      <c r="I14" s="2"/>
      <c r="J14" s="4"/>
      <c r="K14" s="5"/>
      <c r="L14" s="25"/>
      <c r="M14" s="4"/>
      <c r="N14" s="2"/>
      <c r="O14" s="2"/>
      <c r="P14" s="4"/>
      <c r="Q14" s="26"/>
      <c r="R14" s="37"/>
      <c r="S14" s="38"/>
      <c r="T14" s="45"/>
    </row>
    <row r="15" spans="1:20" s="6" customFormat="1" x14ac:dyDescent="0.35">
      <c r="A15" s="22"/>
      <c r="B15" s="158"/>
      <c r="C15" s="159"/>
      <c r="D15" s="5"/>
      <c r="E15" s="23"/>
      <c r="F15" s="24"/>
      <c r="G15" s="1"/>
      <c r="H15" s="2"/>
      <c r="I15" s="2"/>
      <c r="J15" s="8"/>
      <c r="K15" s="3"/>
      <c r="L15" s="2"/>
      <c r="M15" s="4"/>
      <c r="N15" s="2"/>
      <c r="O15" s="2"/>
      <c r="P15" s="11"/>
      <c r="Q15" s="26"/>
      <c r="R15" s="37"/>
      <c r="S15" s="38"/>
      <c r="T15" s="45"/>
    </row>
    <row r="16" spans="1:20" s="6" customFormat="1" x14ac:dyDescent="0.35">
      <c r="A16" s="22"/>
      <c r="B16" s="158"/>
      <c r="C16" s="159"/>
      <c r="D16" s="5"/>
      <c r="E16" s="23"/>
      <c r="F16" s="24"/>
      <c r="G16" s="1"/>
      <c r="H16" s="2"/>
      <c r="I16" s="2"/>
      <c r="J16" s="4"/>
      <c r="K16" s="5"/>
      <c r="L16" s="25"/>
      <c r="M16" s="4"/>
      <c r="N16" s="2"/>
      <c r="O16" s="2"/>
      <c r="P16" s="4"/>
      <c r="Q16" s="26"/>
      <c r="R16" s="37"/>
      <c r="S16" s="38"/>
      <c r="T16" s="45"/>
    </row>
    <row r="17" spans="1:20" s="6" customFormat="1" ht="15" thickBot="1" x14ac:dyDescent="0.4">
      <c r="A17" s="27"/>
      <c r="B17" s="56"/>
      <c r="C17" s="57"/>
      <c r="D17" s="16"/>
      <c r="E17" s="28"/>
      <c r="F17" s="29"/>
      <c r="G17" s="13"/>
      <c r="H17" s="14"/>
      <c r="I17" s="14"/>
      <c r="J17" s="15"/>
      <c r="K17" s="16"/>
      <c r="L17" s="14"/>
      <c r="M17" s="15"/>
      <c r="N17" s="14"/>
      <c r="O17" s="14"/>
      <c r="P17" s="15"/>
      <c r="Q17" s="30"/>
      <c r="R17" s="39"/>
      <c r="S17" s="40"/>
      <c r="T17" s="46"/>
    </row>
    <row r="18" spans="1:20" ht="16" thickBot="1" x14ac:dyDescent="0.4">
      <c r="A18" s="64" t="s">
        <v>30</v>
      </c>
      <c r="B18" s="65"/>
      <c r="C18" s="65"/>
      <c r="D18" s="55"/>
      <c r="E18" s="55"/>
      <c r="F18" s="55"/>
      <c r="G18" s="62" t="s">
        <v>31</v>
      </c>
      <c r="H18" s="63"/>
      <c r="I18" s="62" t="s">
        <v>32</v>
      </c>
      <c r="J18" s="63"/>
      <c r="K18" s="50" t="s">
        <v>33</v>
      </c>
      <c r="L18" s="84" t="s">
        <v>34</v>
      </c>
      <c r="M18" s="84"/>
      <c r="N18" s="84" t="s">
        <v>35</v>
      </c>
      <c r="O18" s="84"/>
      <c r="P18" s="53" t="s">
        <v>36</v>
      </c>
      <c r="Q18" s="62" t="s">
        <v>37</v>
      </c>
      <c r="R18" s="63"/>
      <c r="S18" s="74" t="s">
        <v>38</v>
      </c>
      <c r="T18" s="75"/>
    </row>
    <row r="19" spans="1:20" ht="16" thickBot="1" x14ac:dyDescent="0.4">
      <c r="A19" s="31"/>
      <c r="B19" s="32"/>
      <c r="C19" s="67" t="s">
        <v>39</v>
      </c>
      <c r="D19" s="67"/>
      <c r="E19" s="67"/>
      <c r="F19" s="68"/>
      <c r="G19" s="60">
        <f>COUNTIF(E8:E17,"R")</f>
        <v>0</v>
      </c>
      <c r="H19" s="61"/>
      <c r="I19" s="69">
        <f>COUNTIF(E8:E17,"B")</f>
        <v>0</v>
      </c>
      <c r="J19" s="70"/>
      <c r="K19" s="51">
        <f>COUNTIF(E8:E17,"F")</f>
        <v>0</v>
      </c>
      <c r="L19" s="73">
        <f>COUNTIF(E8:E17,"N")</f>
        <v>0</v>
      </c>
      <c r="M19" s="73"/>
      <c r="N19" s="73">
        <f>COUNTIF(E8:E17,"L")</f>
        <v>0</v>
      </c>
      <c r="O19" s="73"/>
      <c r="P19" s="49">
        <f>COUNTIF(E8:E17,"S")</f>
        <v>0</v>
      </c>
      <c r="Q19" s="76">
        <f>COUNTIF(E8:E17,"M")</f>
        <v>0</v>
      </c>
      <c r="R19" s="77"/>
      <c r="S19" s="12"/>
      <c r="T19" s="41">
        <f>SUM(G19+I19+K19+L19+P19+Q19+N19)</f>
        <v>0</v>
      </c>
    </row>
    <row r="20" spans="1:20" ht="16" thickBot="1" x14ac:dyDescent="0.4">
      <c r="A20" s="33"/>
      <c r="B20" s="34"/>
      <c r="C20" s="71" t="s">
        <v>40</v>
      </c>
      <c r="D20" s="71"/>
      <c r="E20" s="71"/>
      <c r="F20" s="72"/>
      <c r="G20" s="58">
        <f>COUNTIFS(E8:E17, "R", O8:O17,"&gt;=1/1/2014", O8:O17,"&lt;=12/31/2100" )</f>
        <v>0</v>
      </c>
      <c r="H20" s="59"/>
      <c r="I20" s="58">
        <f>COUNTIFS(E8:E17, "B", O8:O17,"&gt;=1/1/2014", O8:O17,"&lt;=12/31/2100" )</f>
        <v>0</v>
      </c>
      <c r="J20" s="59"/>
      <c r="K20" s="54">
        <f>COUNTIFS(E8:E17, "F", O8:O17,"&gt;=1/1/2014", O8:O17,"&lt;=12/31/2100" )</f>
        <v>0</v>
      </c>
      <c r="L20" s="66">
        <f>COUNTIFS(E8:E17, "N", O8:O17,"&gt;=1/1/2014", O8:O17,"&lt;=12/31/2100" )</f>
        <v>0</v>
      </c>
      <c r="M20" s="66"/>
      <c r="N20" s="66">
        <f>COUNTIFS(E8:E17, "L", Q8:Q17,"&gt;=1/1/2014", Q8:Q17,"&lt;=12/31/2100" )</f>
        <v>0</v>
      </c>
      <c r="O20" s="66"/>
      <c r="P20" s="52">
        <f>COUNTIFS(E8:E17, "S", O8:O17,"&gt;=1/1/2014", O8:O17,"&lt;=12/31/2100" )</f>
        <v>0</v>
      </c>
      <c r="Q20" s="58">
        <f>COUNTIFS(E8:E17, "M", O8:O17,"&gt;=1/1/2014", O8:O17,"&lt;=12/31/2100" )</f>
        <v>0</v>
      </c>
      <c r="R20" s="59"/>
      <c r="S20" s="43"/>
      <c r="T20" s="42">
        <f>SUM(G20+I20+K20+L20+P20+Q20+N20)</f>
        <v>0</v>
      </c>
    </row>
    <row r="21" spans="1:20" ht="15" thickTop="1" x14ac:dyDescent="0.35">
      <c r="S21" s="12"/>
      <c r="T21" s="12"/>
    </row>
  </sheetData>
  <sheetProtection algorithmName="SHA-512" hashValue="fLViYcs5zslziZfK/AezXsISF9v5tNDB5GDjxtEa1a2EB3u3DGLDLXuW8DVL9D+h0wYY+KmQJBA1S9JUgFu1Iw==" saltValue="7g4n1k9aPo1R49MsAG1QdA==" spinCount="100000" sheet="1" objects="1" scenarios="1" insertRows="0" deleteRows="0" selectLockedCells="1"/>
  <mergeCells count="65">
    <mergeCell ref="B16:C16"/>
    <mergeCell ref="B14:C14"/>
    <mergeCell ref="B15:C15"/>
    <mergeCell ref="B9:C9"/>
    <mergeCell ref="B8:C8"/>
    <mergeCell ref="B12:C12"/>
    <mergeCell ref="B11:C11"/>
    <mergeCell ref="B13:C13"/>
    <mergeCell ref="B10:C10"/>
    <mergeCell ref="F4:F7"/>
    <mergeCell ref="A5:C5"/>
    <mergeCell ref="A6:A7"/>
    <mergeCell ref="B6:C7"/>
    <mergeCell ref="A4:C4"/>
    <mergeCell ref="D4:D7"/>
    <mergeCell ref="E4:E7"/>
    <mergeCell ref="A1:B1"/>
    <mergeCell ref="D1:H1"/>
    <mergeCell ref="S1:T1"/>
    <mergeCell ref="I1:J1"/>
    <mergeCell ref="I2:J2"/>
    <mergeCell ref="K2:R2"/>
    <mergeCell ref="K1:R1"/>
    <mergeCell ref="A2:B2"/>
    <mergeCell ref="D2:H2"/>
    <mergeCell ref="S2:T2"/>
    <mergeCell ref="A3:T3"/>
    <mergeCell ref="S4:T7"/>
    <mergeCell ref="J4:Q4"/>
    <mergeCell ref="Q5:Q7"/>
    <mergeCell ref="I6:I7"/>
    <mergeCell ref="J6:J7"/>
    <mergeCell ref="G5:J5"/>
    <mergeCell ref="G6:G7"/>
    <mergeCell ref="H6:H7"/>
    <mergeCell ref="G4:I4"/>
    <mergeCell ref="N5:P5"/>
    <mergeCell ref="R4:R7"/>
    <mergeCell ref="O6:O7"/>
    <mergeCell ref="N6:N7"/>
    <mergeCell ref="M6:M7"/>
    <mergeCell ref="K5:M5"/>
    <mergeCell ref="S18:T18"/>
    <mergeCell ref="Q19:R19"/>
    <mergeCell ref="P6:P7"/>
    <mergeCell ref="K6:K7"/>
    <mergeCell ref="L6:L7"/>
    <mergeCell ref="L18:M18"/>
    <mergeCell ref="N18:O18"/>
    <mergeCell ref="N19:O19"/>
    <mergeCell ref="B17:C17"/>
    <mergeCell ref="Q20:R20"/>
    <mergeCell ref="G19:H19"/>
    <mergeCell ref="Q18:R18"/>
    <mergeCell ref="A18:C18"/>
    <mergeCell ref="G18:H18"/>
    <mergeCell ref="I18:J18"/>
    <mergeCell ref="G20:H20"/>
    <mergeCell ref="I20:J20"/>
    <mergeCell ref="N20:O20"/>
    <mergeCell ref="C19:F19"/>
    <mergeCell ref="I19:J19"/>
    <mergeCell ref="C20:F20"/>
    <mergeCell ref="L19:M19"/>
    <mergeCell ref="L20:M20"/>
  </mergeCells>
  <printOptions horizontalCentered="1"/>
  <pageMargins left="0.25" right="0.25" top="1.25" bottom="0.25" header="0.25" footer="0.3"/>
  <pageSetup paperSize="5" orientation="landscape" r:id="rId1"/>
  <headerFooter scaleWithDoc="0">
    <oddHeader xml:space="preserve">&amp;L&amp;G&amp;CKENTUCKY TRANSPORTATION CABINET
Department of Highways
DIVISION OF RIGHT OF WAY AND UTILITIES
&amp;"-,Bold"RELOCATION PROJECT SUMMARY&amp;RTC 62-97
Rev. 04/2021
Page &amp;P of &amp;P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6539ab-cbcd-42af-bec1-5845d164726a">
      <Value>28</Value>
    </Department>
    <Sub_x0020_Category xmlns="456539ab-cbcd-42af-bec1-5845d164726a" xsi:nil="true"/>
    <Format xmlns="456539ab-cbcd-42af-bec1-5845d164726a">Excel</Format>
    <Description0 xmlns="456539ab-cbcd-42af-bec1-5845d164726a">TC 62-97</Description0>
    <RoutingRuleDescription xmlns="http://schemas.microsoft.com/sharepoint/v3">Excel</RoutingRuleDescription>
    <Form_x0020_No_x0020_Sort xmlns="456539ab-cbcd-42af-bec1-5845d164726a">TC 62-097</Form_x0020_No_x0020_Sort>
    <Category xmlns="456539ab-cbcd-42af-bec1-5845d16472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B2752C-9713-4F40-8317-775D75A7B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D0D77C-567A-48A5-82B8-7FE913A0237D}">
  <ds:schemaRefs>
    <ds:schemaRef ds:uri="http://schemas.microsoft.com/office/2006/metadata/properties"/>
    <ds:schemaRef ds:uri="http://schemas.microsoft.com/sharepoint/v3"/>
    <ds:schemaRef ds:uri="http://purl.org/dc/elements/1.1/"/>
    <ds:schemaRef ds:uri="456539ab-cbcd-42af-bec1-5845d164726a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B8795E-C6F0-4417-8BDC-914E35357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COT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Relocation Project Summary</dc:title>
  <dc:subject/>
  <dc:creator>Shuffett, Shawna (KYTC-D04)</dc:creator>
  <cp:keywords/>
  <dc:description/>
  <cp:lastModifiedBy>Jasper, Kim A (KYTC)</cp:lastModifiedBy>
  <cp:revision/>
  <cp:lastPrinted>2022-10-04T14:31:51Z</cp:lastPrinted>
  <dcterms:created xsi:type="dcterms:W3CDTF">2018-11-01T13:05:45Z</dcterms:created>
  <dcterms:modified xsi:type="dcterms:W3CDTF">2022-10-04T14:32:00Z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