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uky-my.sharepoint.com/personal/rcgrif4_uky_edu/Documents/Highway Design/"/>
    </mc:Choice>
  </mc:AlternateContent>
  <xr:revisionPtr revIDLastSave="0" documentId="8_{2762CA75-9810-D84E-B9AC-C47A9B859FA8}" xr6:coauthVersionLast="47" xr6:coauthVersionMax="47" xr10:uidLastSave="{00000000-0000-0000-0000-000000000000}"/>
  <bookViews>
    <workbookView xWindow="60" yWindow="760" windowWidth="28600" windowHeight="16340" xr2:uid="{00000000-000D-0000-FFFF-FFFF00000000}"/>
  </bookViews>
  <sheets>
    <sheet name="Estimator2025" sheetId="1" r:id="rId1"/>
  </sheets>
  <definedNames>
    <definedName name="kyasp">#REF!</definedName>
    <definedName name="PRI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Z9jB/2uD25SlZp/OMUHR59Yp5zzXAN/2jaroW1MpViA="/>
    </ext>
  </extLst>
</workbook>
</file>

<file path=xl/calcChain.xml><?xml version="1.0" encoding="utf-8"?>
<calcChain xmlns="http://schemas.openxmlformats.org/spreadsheetml/2006/main">
  <c r="D16" i="1" l="1"/>
  <c r="D13" i="1"/>
  <c r="G28" i="1"/>
  <c r="G33" i="1"/>
  <c r="G32" i="1"/>
  <c r="G34" i="1" s="1"/>
  <c r="F27" i="1"/>
  <c r="G27" i="1" s="1"/>
  <c r="D27" i="1"/>
  <c r="G18" i="1"/>
  <c r="D18" i="1"/>
  <c r="G16" i="1"/>
  <c r="G14" i="1"/>
  <c r="D14" i="1"/>
  <c r="G13" i="1"/>
  <c r="G12" i="1"/>
  <c r="D12" i="1"/>
  <c r="G11" i="1"/>
  <c r="D11" i="1"/>
  <c r="G10" i="1"/>
  <c r="D10" i="1"/>
  <c r="G8" i="1"/>
  <c r="D8" i="1"/>
  <c r="G6" i="1"/>
  <c r="D6" i="1"/>
  <c r="G5" i="1"/>
  <c r="D5" i="1"/>
  <c r="G4" i="1"/>
  <c r="D4" i="1"/>
  <c r="G22" i="1" l="1"/>
</calcChain>
</file>

<file path=xl/sharedStrings.xml><?xml version="1.0" encoding="utf-8"?>
<sst xmlns="http://schemas.openxmlformats.org/spreadsheetml/2006/main" count="52" uniqueCount="33">
  <si>
    <t>WORKSHEET For Quantities</t>
  </si>
  <si>
    <t>Fuel Adjustment  10020NS</t>
  </si>
  <si>
    <t>Thresholds For Total Contract</t>
  </si>
  <si>
    <t>Estimated increase per 1000</t>
  </si>
  <si>
    <t>Total ContractQuantity</t>
  </si>
  <si>
    <t>Dollar Quantities</t>
  </si>
  <si>
    <t>UNIT PRICE</t>
  </si>
  <si>
    <t>Est. Fuel Price Change</t>
  </si>
  <si>
    <t>Est. Asphalt Price Change</t>
  </si>
  <si>
    <t>Roadway</t>
  </si>
  <si>
    <t>CY</t>
  </si>
  <si>
    <t>Embankment</t>
  </si>
  <si>
    <t>Borrow</t>
  </si>
  <si>
    <t>Lime/Cement Stabilized Roadbed</t>
  </si>
  <si>
    <t>SY</t>
  </si>
  <si>
    <t>DGA &amp; Crushed Stone Base</t>
  </si>
  <si>
    <t>Tons</t>
  </si>
  <si>
    <t>Crushed Agg: Embankment Stabilization</t>
  </si>
  <si>
    <t xml:space="preserve">Drainage Blanket: Cement, Untreated </t>
  </si>
  <si>
    <t xml:space="preserve">Drainage Blanket: Asphalt Treated </t>
  </si>
  <si>
    <t>Crushed Sandstone Base</t>
  </si>
  <si>
    <t>HMA</t>
  </si>
  <si>
    <t>JPC and/or PCC</t>
  </si>
  <si>
    <t>Total</t>
  </si>
  <si>
    <t>No Lot Pay Adjustments Starting Oct. 2008 letting Per SHE Policy 2008-10</t>
  </si>
  <si>
    <t>LOT PAY AJDUSTMENT 10000NS</t>
  </si>
  <si>
    <t>Estimated increase per ton</t>
  </si>
  <si>
    <t>Lot Pay Adjustment Option A</t>
  </si>
  <si>
    <t>Lot Pay Adjustment Option B</t>
  </si>
  <si>
    <t>Total Contract Quantity</t>
  </si>
  <si>
    <t>Asphalt Adjustment 10030NS</t>
  </si>
  <si>
    <t>7/4/2025-These values were selected as accurate estimations of typical fluctuations  in asphalt and fuel prices.</t>
  </si>
  <si>
    <r>
      <t>Note:</t>
    </r>
    <r>
      <rPr>
        <sz val="10"/>
        <color rgb="FF0000FF"/>
        <rFont val="Aptos"/>
      </rPr>
      <t xml:space="preserve"> All calculations and formulas reflect the 2019 Standard Specifications and the Supplemental Specification dated September 25,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</si>
</sst>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&quot;$&quot;#,##0.00"/>
  </numFmts>
  <fonts count="8">
    <font>
      <sz val="10"/>
      <color rgb="FF0000FF"/>
      <name val="Courier"/>
      <scheme val="minor"/>
    </font>
    <font>
      <sz val="11"/>
      <color theme="1"/>
      <name val="Aptos"/>
      <family val="2"/>
    </font>
    <font>
      <sz val="11"/>
      <color rgb="FF0000FF"/>
      <name val="Aptos"/>
      <family val="2"/>
    </font>
    <font>
      <sz val="11"/>
      <color rgb="FFFFFFFF"/>
      <name val="Aptos"/>
      <family val="2"/>
    </font>
    <font>
      <b/>
      <sz val="11"/>
      <color rgb="FF0000FF"/>
      <name val="Aptos"/>
      <family val="2"/>
    </font>
    <font>
      <b/>
      <i/>
      <sz val="11"/>
      <color rgb="FF0000FF"/>
      <name val="Aptos"/>
      <family val="2"/>
    </font>
    <font>
      <b/>
      <sz val="10"/>
      <color rgb="FF0000FF"/>
      <name val="Aptos"/>
    </font>
    <font>
      <sz val="10"/>
      <color rgb="FF0000FF"/>
      <name val="Aptos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2" fillId="0" borderId="0" xfId="0" applyNumberFormat="1" applyFont="1"/>
    <xf numFmtId="8" fontId="2" fillId="0" borderId="0" xfId="0" applyNumberFormat="1" applyFont="1"/>
    <xf numFmtId="0" fontId="2" fillId="2" borderId="2" xfId="0" applyFont="1" applyFill="1" applyBorder="1"/>
    <xf numFmtId="44" fontId="2" fillId="0" borderId="0" xfId="0" applyNumberFormat="1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44" fontId="2" fillId="0" borderId="3" xfId="0" applyNumberFormat="1" applyFont="1" applyBorder="1"/>
    <xf numFmtId="0" fontId="5" fillId="0" borderId="0" xfId="0" applyFont="1"/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6" fillId="0" borderId="0" xfId="0" applyFont="1" applyAlignment="1">
      <alignment wrapText="1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"/>
        <a:ea typeface="Courier"/>
        <a:cs typeface="Courier"/>
      </a:majorFont>
      <a:minorFont>
        <a:latin typeface="Courier"/>
        <a:ea typeface="Courier"/>
        <a:cs typeface="Courie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00"/>
  <sheetViews>
    <sheetView tabSelected="1" workbookViewId="0">
      <selection activeCell="F4" sqref="F4"/>
    </sheetView>
  </sheetViews>
  <sheetFormatPr baseColWidth="10" defaultColWidth="12.6640625" defaultRowHeight="15" customHeight="1"/>
  <cols>
    <col min="1" max="1" width="37.1640625" style="2" customWidth="1"/>
    <col min="2" max="3" width="12.83203125" style="2" customWidth="1"/>
    <col min="4" max="4" width="11.1640625" style="2" customWidth="1"/>
    <col min="5" max="5" width="8" style="2" customWidth="1"/>
    <col min="6" max="6" width="10.5" style="2" customWidth="1"/>
    <col min="7" max="7" width="22.83203125" style="2" customWidth="1"/>
    <col min="8" max="12" width="8" style="2" customWidth="1"/>
    <col min="13" max="13" width="27.6640625" style="2" customWidth="1"/>
    <col min="14" max="26" width="8" style="2" customWidth="1"/>
    <col min="27" max="16384" width="12.6640625" style="2"/>
  </cols>
  <sheetData>
    <row r="1" spans="1:13">
      <c r="A1" s="1" t="s">
        <v>0</v>
      </c>
      <c r="H1" s="3"/>
    </row>
    <row r="2" spans="1:13" ht="60" customHeight="1">
      <c r="A2" s="4" t="s">
        <v>1</v>
      </c>
      <c r="B2" s="5" t="s">
        <v>2</v>
      </c>
      <c r="C2" s="4"/>
      <c r="D2" s="5" t="s">
        <v>3</v>
      </c>
      <c r="E2" s="4"/>
      <c r="F2" s="5" t="s">
        <v>29</v>
      </c>
      <c r="G2" s="5" t="s">
        <v>5</v>
      </c>
      <c r="H2" s="5" t="s">
        <v>6</v>
      </c>
      <c r="K2" s="6" t="s">
        <v>7</v>
      </c>
      <c r="L2" s="6" t="s">
        <v>8</v>
      </c>
    </row>
    <row r="3" spans="1:13" ht="12" customHeight="1">
      <c r="K3" s="18">
        <v>0.7</v>
      </c>
      <c r="L3" s="18">
        <v>90</v>
      </c>
      <c r="M3" s="2" t="s">
        <v>31</v>
      </c>
    </row>
    <row r="4" spans="1:13" ht="12" customHeight="1">
      <c r="A4" s="1" t="s">
        <v>9</v>
      </c>
      <c r="B4" s="7">
        <v>10000</v>
      </c>
      <c r="C4" s="7" t="s">
        <v>10</v>
      </c>
      <c r="D4" s="8">
        <f>K3*1000*0.25</f>
        <v>175</v>
      </c>
      <c r="F4" s="16"/>
      <c r="G4" s="10">
        <f t="shared" ref="G4:G6" si="0">IF(F4&gt;(B4-0.01),(ROUND(F4*D4,-3)/1000),0)</f>
        <v>0</v>
      </c>
      <c r="H4" s="10">
        <v>1</v>
      </c>
      <c r="I4" s="1"/>
    </row>
    <row r="5" spans="1:13" ht="12" customHeight="1">
      <c r="A5" s="1" t="s">
        <v>11</v>
      </c>
      <c r="B5" s="7">
        <v>10000</v>
      </c>
      <c r="C5" s="7" t="s">
        <v>10</v>
      </c>
      <c r="D5" s="8">
        <f>K3*1000*0.25</f>
        <v>175</v>
      </c>
      <c r="F5" s="16"/>
      <c r="G5" s="10">
        <f t="shared" si="0"/>
        <v>0</v>
      </c>
      <c r="H5" s="10">
        <v>1</v>
      </c>
    </row>
    <row r="6" spans="1:13" ht="12" customHeight="1">
      <c r="A6" s="1" t="s">
        <v>12</v>
      </c>
      <c r="B6" s="7">
        <v>10000</v>
      </c>
      <c r="C6" s="7" t="s">
        <v>10</v>
      </c>
      <c r="D6" s="8">
        <f>K3*1000*0.25</f>
        <v>175</v>
      </c>
      <c r="F6" s="16"/>
      <c r="G6" s="10">
        <f t="shared" si="0"/>
        <v>0</v>
      </c>
      <c r="H6" s="10">
        <v>1</v>
      </c>
    </row>
    <row r="7" spans="1:13" ht="12" customHeight="1">
      <c r="B7" s="7"/>
      <c r="C7" s="7"/>
      <c r="D7" s="8"/>
      <c r="G7" s="10"/>
    </row>
    <row r="8" spans="1:13" ht="12" customHeight="1">
      <c r="A8" s="2" t="s">
        <v>13</v>
      </c>
      <c r="B8" s="7">
        <v>2000</v>
      </c>
      <c r="C8" s="7" t="s">
        <v>14</v>
      </c>
      <c r="D8" s="8">
        <f>K3*1000*0.14</f>
        <v>98.000000000000014</v>
      </c>
      <c r="F8" s="16"/>
      <c r="G8" s="10">
        <f>IF(F8&gt;(B8-0.01),(ROUND(F8*D8,-3)/1000),0)</f>
        <v>0</v>
      </c>
      <c r="H8" s="10">
        <v>1</v>
      </c>
    </row>
    <row r="9" spans="1:13" ht="12" customHeight="1">
      <c r="B9" s="7"/>
      <c r="C9" s="7"/>
      <c r="D9" s="8"/>
      <c r="G9" s="10"/>
    </row>
    <row r="10" spans="1:13" ht="12" customHeight="1">
      <c r="A10" s="2" t="s">
        <v>15</v>
      </c>
      <c r="B10" s="7">
        <v>5000</v>
      </c>
      <c r="C10" s="1" t="s">
        <v>16</v>
      </c>
      <c r="D10" s="8">
        <f>K3*1000*0.52</f>
        <v>364</v>
      </c>
      <c r="F10" s="16"/>
      <c r="G10" s="10">
        <f t="shared" ref="G10:G14" si="1">IF(F10&gt;(B10-0.01),(ROUND(F10*D10,-3)/1000),0)</f>
        <v>0</v>
      </c>
      <c r="H10" s="10">
        <v>1</v>
      </c>
    </row>
    <row r="11" spans="1:13" ht="12" customHeight="1">
      <c r="A11" s="2" t="s">
        <v>17</v>
      </c>
      <c r="B11" s="7">
        <v>5000</v>
      </c>
      <c r="C11" s="1" t="s">
        <v>16</v>
      </c>
      <c r="D11" s="8">
        <f>K3*1000*0.52</f>
        <v>364</v>
      </c>
      <c r="F11" s="16"/>
      <c r="G11" s="10">
        <f t="shared" si="1"/>
        <v>0</v>
      </c>
      <c r="H11" s="10">
        <v>1</v>
      </c>
    </row>
    <row r="12" spans="1:13" ht="12" customHeight="1">
      <c r="A12" s="2" t="s">
        <v>18</v>
      </c>
      <c r="B12" s="7">
        <v>5000</v>
      </c>
      <c r="C12" s="1" t="s">
        <v>16</v>
      </c>
      <c r="D12" s="8">
        <f>K3*1000*0.52</f>
        <v>364</v>
      </c>
      <c r="F12" s="16"/>
      <c r="G12" s="10">
        <f t="shared" si="1"/>
        <v>0</v>
      </c>
      <c r="H12" s="10">
        <v>1</v>
      </c>
    </row>
    <row r="13" spans="1:13" ht="12" customHeight="1">
      <c r="A13" s="2" t="s">
        <v>19</v>
      </c>
      <c r="B13" s="7">
        <v>5000</v>
      </c>
      <c r="C13" s="2" t="s">
        <v>16</v>
      </c>
      <c r="D13" s="8">
        <f>K3*1000*0.75</f>
        <v>525</v>
      </c>
      <c r="F13" s="16"/>
      <c r="G13" s="10">
        <f t="shared" si="1"/>
        <v>0</v>
      </c>
      <c r="H13" s="10">
        <v>1</v>
      </c>
    </row>
    <row r="14" spans="1:13" ht="12" customHeight="1">
      <c r="A14" s="2" t="s">
        <v>20</v>
      </c>
      <c r="B14" s="7">
        <v>5000</v>
      </c>
      <c r="C14" s="1" t="s">
        <v>16</v>
      </c>
      <c r="D14" s="8">
        <f>K3*1000*0.52</f>
        <v>364</v>
      </c>
      <c r="F14" s="16"/>
      <c r="G14" s="10">
        <f t="shared" si="1"/>
        <v>0</v>
      </c>
      <c r="H14" s="10">
        <v>1</v>
      </c>
    </row>
    <row r="15" spans="1:13" ht="12" customHeight="1">
      <c r="D15" s="8"/>
      <c r="G15" s="10"/>
    </row>
    <row r="16" spans="1:13" ht="12" customHeight="1">
      <c r="A16" s="1" t="s">
        <v>21</v>
      </c>
      <c r="B16" s="7">
        <v>3000</v>
      </c>
      <c r="C16" s="1" t="s">
        <v>16</v>
      </c>
      <c r="D16" s="8">
        <f>K3*1000*0.75</f>
        <v>525</v>
      </c>
      <c r="F16" s="16"/>
      <c r="G16" s="10">
        <f>IF(F16&gt;(B16-0.01),(ROUND(F16*D16,-3)/1000),0)</f>
        <v>0</v>
      </c>
      <c r="H16" s="10">
        <v>1</v>
      </c>
    </row>
    <row r="17" spans="1:8" ht="12" customHeight="1">
      <c r="B17" s="7"/>
      <c r="D17" s="8"/>
      <c r="G17" s="10"/>
    </row>
    <row r="18" spans="1:8" ht="12" customHeight="1">
      <c r="A18" s="1" t="s">
        <v>22</v>
      </c>
      <c r="B18" s="7">
        <v>2000</v>
      </c>
      <c r="C18" s="1" t="s">
        <v>14</v>
      </c>
      <c r="D18" s="8">
        <f>K3*1000*0.42</f>
        <v>294</v>
      </c>
      <c r="F18" s="16"/>
      <c r="G18" s="10">
        <f>IF(F18&gt;(B18-0.01),(ROUND(F18*D18,-3)/1000),0)</f>
        <v>0</v>
      </c>
      <c r="H18" s="10">
        <v>1</v>
      </c>
    </row>
    <row r="19" spans="1:8" ht="12" customHeight="1">
      <c r="G19" s="10"/>
    </row>
    <row r="20" spans="1:8">
      <c r="A20" s="11"/>
      <c r="B20" s="1"/>
      <c r="D20" s="12"/>
      <c r="F20" s="15"/>
      <c r="G20" s="10"/>
      <c r="H20" s="10"/>
    </row>
    <row r="21" spans="1:8" ht="12" customHeight="1">
      <c r="A21" s="11"/>
    </row>
    <row r="22" spans="1:8" ht="12" customHeight="1">
      <c r="F22" s="1" t="s">
        <v>23</v>
      </c>
      <c r="G22" s="13">
        <f>SUM(G4:G18)</f>
        <v>0</v>
      </c>
      <c r="H22" s="10">
        <v>1</v>
      </c>
    </row>
    <row r="23" spans="1:8" ht="12" customHeight="1"/>
    <row r="24" spans="1:8" ht="12" customHeight="1"/>
    <row r="25" spans="1:8" ht="48" customHeight="1">
      <c r="A25" s="4" t="s">
        <v>30</v>
      </c>
      <c r="B25" s="5" t="s">
        <v>2</v>
      </c>
      <c r="C25" s="4"/>
      <c r="D25" s="5" t="s">
        <v>3</v>
      </c>
      <c r="E25" s="4"/>
      <c r="F25" s="5" t="s">
        <v>29</v>
      </c>
      <c r="G25" s="5" t="s">
        <v>5</v>
      </c>
      <c r="H25" s="5" t="s">
        <v>6</v>
      </c>
    </row>
    <row r="26" spans="1:8" ht="12" customHeight="1"/>
    <row r="27" spans="1:8" ht="12" customHeight="1">
      <c r="A27" s="1" t="s">
        <v>21</v>
      </c>
      <c r="B27" s="7">
        <v>3000</v>
      </c>
      <c r="C27" s="1" t="s">
        <v>16</v>
      </c>
      <c r="D27" s="8">
        <f>L3*1000*0.045</f>
        <v>4050</v>
      </c>
      <c r="F27" s="2">
        <f>F16</f>
        <v>0</v>
      </c>
      <c r="G27" s="13">
        <f>IF(F16&gt;(B27-0.01),(ROUND(F27*D27,-3)/1000),0)</f>
        <v>0</v>
      </c>
      <c r="H27" s="10">
        <v>1</v>
      </c>
    </row>
    <row r="28" spans="1:8" ht="12" customHeight="1">
      <c r="G28" s="1" t="str">
        <f>IF(F16&gt;=3000,"","HMA threshold not met")</f>
        <v>HMA threshold not met</v>
      </c>
    </row>
    <row r="29" spans="1:8" ht="12" customHeight="1"/>
    <row r="30" spans="1:8" ht="12" hidden="1" customHeight="1">
      <c r="A30" s="14" t="s">
        <v>24</v>
      </c>
    </row>
    <row r="31" spans="1:8" ht="48" hidden="1" customHeight="1">
      <c r="A31" s="4" t="s">
        <v>25</v>
      </c>
      <c r="B31" s="5" t="s">
        <v>2</v>
      </c>
      <c r="C31" s="4"/>
      <c r="D31" s="5" t="s">
        <v>26</v>
      </c>
      <c r="E31" s="4"/>
      <c r="F31" s="5" t="s">
        <v>4</v>
      </c>
      <c r="G31" s="5" t="s">
        <v>5</v>
      </c>
      <c r="H31" s="5" t="s">
        <v>6</v>
      </c>
    </row>
    <row r="32" spans="1:8" ht="12" hidden="1" customHeight="1">
      <c r="A32" s="1" t="s">
        <v>27</v>
      </c>
      <c r="B32" s="1">
        <v>1000</v>
      </c>
      <c r="D32" s="8">
        <v>2</v>
      </c>
      <c r="F32" s="9"/>
      <c r="G32" s="10">
        <f t="shared" ref="G32:G33" si="2">ROUND(F32*D32,-1)</f>
        <v>0</v>
      </c>
      <c r="H32" s="10">
        <v>0</v>
      </c>
    </row>
    <row r="33" spans="1:13" ht="12" hidden="1" customHeight="1">
      <c r="A33" s="1" t="s">
        <v>28</v>
      </c>
      <c r="B33" s="1">
        <v>1000</v>
      </c>
      <c r="D33" s="8">
        <v>1</v>
      </c>
      <c r="F33" s="9"/>
      <c r="G33" s="10">
        <f t="shared" si="2"/>
        <v>0</v>
      </c>
      <c r="H33" s="10">
        <v>0</v>
      </c>
    </row>
    <row r="34" spans="1:13" ht="12" hidden="1" customHeight="1">
      <c r="F34" s="1" t="s">
        <v>23</v>
      </c>
      <c r="G34" s="13">
        <f>SUM(G32:G33)</f>
        <v>0</v>
      </c>
    </row>
    <row r="35" spans="1:13" ht="12" customHeight="1"/>
    <row r="36" spans="1:13" ht="81" customHeight="1">
      <c r="M36" s="17" t="s">
        <v>32</v>
      </c>
    </row>
    <row r="37" spans="1:13" ht="12" customHeight="1"/>
    <row r="38" spans="1:13" ht="12" customHeight="1"/>
    <row r="39" spans="1:13" ht="12" customHeight="1"/>
    <row r="40" spans="1:13" ht="12" customHeight="1"/>
    <row r="41" spans="1:13" ht="12" customHeight="1"/>
    <row r="42" spans="1:13" ht="12" customHeight="1"/>
    <row r="43" spans="1:13" ht="12" customHeight="1"/>
    <row r="44" spans="1:13" ht="12" customHeight="1"/>
    <row r="45" spans="1:13" ht="12" customHeight="1"/>
    <row r="46" spans="1:13" ht="12" customHeight="1"/>
    <row r="47" spans="1:13" ht="12" customHeight="1"/>
    <row r="48" spans="1:13" ht="12" customHeight="1"/>
    <row r="49" s="2" customFormat="1" ht="12" customHeight="1"/>
    <row r="50" s="2" customFormat="1" ht="12" customHeight="1"/>
    <row r="51" s="2" customFormat="1" ht="12" customHeight="1"/>
    <row r="52" s="2" customFormat="1" ht="12" customHeight="1"/>
    <row r="53" s="2" customFormat="1" ht="12" customHeight="1"/>
    <row r="54" s="2" customFormat="1" ht="12" customHeight="1"/>
    <row r="55" s="2" customFormat="1" ht="12" customHeight="1"/>
    <row r="56" s="2" customFormat="1" ht="12" customHeight="1"/>
    <row r="57" s="2" customFormat="1" ht="12" customHeight="1"/>
    <row r="58" s="2" customFormat="1" ht="12" customHeight="1"/>
    <row r="59" s="2" customFormat="1" ht="12" customHeight="1"/>
    <row r="60" s="2" customFormat="1" ht="12" customHeight="1"/>
    <row r="61" s="2" customFormat="1" ht="12" customHeight="1"/>
    <row r="62" s="2" customFormat="1" ht="12" customHeight="1"/>
    <row r="63" s="2" customFormat="1" ht="12" customHeight="1"/>
    <row r="64" s="2" customFormat="1" ht="12" customHeight="1"/>
    <row r="65" s="2" customFormat="1" ht="12" customHeight="1"/>
    <row r="66" s="2" customFormat="1" ht="12" customHeight="1"/>
    <row r="67" s="2" customFormat="1" ht="12" customHeight="1"/>
    <row r="68" s="2" customFormat="1" ht="12" customHeight="1"/>
    <row r="69" s="2" customFormat="1" ht="12" customHeight="1"/>
    <row r="70" s="2" customFormat="1" ht="12" customHeight="1"/>
    <row r="71" s="2" customFormat="1" ht="12" customHeight="1"/>
    <row r="72" s="2" customFormat="1" ht="12" customHeight="1"/>
    <row r="73" s="2" customFormat="1" ht="12" customHeight="1"/>
    <row r="74" s="2" customFormat="1" ht="12" customHeight="1"/>
    <row r="75" s="2" customFormat="1" ht="12" customHeight="1"/>
    <row r="76" s="2" customFormat="1" ht="12" customHeight="1"/>
    <row r="77" s="2" customFormat="1" ht="12" customHeight="1"/>
    <row r="78" s="2" customFormat="1" ht="12" customHeight="1"/>
    <row r="79" s="2" customFormat="1" ht="12" customHeight="1"/>
    <row r="80" s="2" customFormat="1" ht="12" customHeight="1"/>
    <row r="81" s="2" customFormat="1" ht="12" customHeight="1"/>
    <row r="82" s="2" customFormat="1" ht="12" customHeight="1"/>
    <row r="83" s="2" customFormat="1" ht="12" customHeight="1"/>
    <row r="84" s="2" customFormat="1" ht="12" customHeight="1"/>
    <row r="85" s="2" customFormat="1" ht="12" customHeight="1"/>
    <row r="86" s="2" customFormat="1" ht="12" customHeight="1"/>
    <row r="87" s="2" customFormat="1" ht="12" customHeight="1"/>
    <row r="88" s="2" customFormat="1" ht="12" customHeight="1"/>
    <row r="89" s="2" customFormat="1" ht="12" customHeight="1"/>
    <row r="90" s="2" customFormat="1" ht="12" customHeight="1"/>
    <row r="91" s="2" customFormat="1" ht="12" customHeight="1"/>
    <row r="92" s="2" customFormat="1" ht="12" customHeight="1"/>
    <row r="93" s="2" customFormat="1" ht="12" customHeight="1"/>
    <row r="94" s="2" customFormat="1" ht="12" customHeight="1"/>
    <row r="95" s="2" customFormat="1" ht="12" customHeight="1"/>
    <row r="96" s="2" customFormat="1" ht="12" customHeight="1"/>
    <row r="97" s="2" customFormat="1" ht="12" customHeight="1"/>
    <row r="98" s="2" customFormat="1" ht="12" customHeight="1"/>
    <row r="99" s="2" customFormat="1" ht="12" customHeight="1"/>
    <row r="100" s="2" customFormat="1" ht="12" customHeight="1"/>
    <row r="101" s="2" customFormat="1" ht="12" customHeight="1"/>
    <row r="102" s="2" customFormat="1" ht="12" customHeight="1"/>
    <row r="103" s="2" customFormat="1" ht="12" customHeight="1"/>
    <row r="104" s="2" customFormat="1" ht="12" customHeight="1"/>
    <row r="105" s="2" customFormat="1" ht="12" customHeight="1"/>
    <row r="106" s="2" customFormat="1" ht="12" customHeight="1"/>
    <row r="107" s="2" customFormat="1" ht="12" customHeight="1"/>
    <row r="108" s="2" customFormat="1" ht="12" customHeight="1"/>
    <row r="109" s="2" customFormat="1" ht="12" customHeight="1"/>
    <row r="110" s="2" customFormat="1" ht="12" customHeight="1"/>
    <row r="111" s="2" customFormat="1" ht="12" customHeight="1"/>
    <row r="112" s="2" customFormat="1" ht="12" customHeight="1"/>
    <row r="113" s="2" customFormat="1" ht="12" customHeight="1"/>
    <row r="114" s="2" customFormat="1" ht="12" customHeight="1"/>
    <row r="115" s="2" customFormat="1" ht="12" customHeight="1"/>
    <row r="116" s="2" customFormat="1" ht="12" customHeight="1"/>
    <row r="117" s="2" customFormat="1" ht="12" customHeight="1"/>
    <row r="118" s="2" customFormat="1" ht="12" customHeight="1"/>
    <row r="119" s="2" customFormat="1" ht="12" customHeight="1"/>
    <row r="120" s="2" customFormat="1" ht="12" customHeight="1"/>
    <row r="121" s="2" customFormat="1" ht="12" customHeight="1"/>
    <row r="122" s="2" customFormat="1" ht="12" customHeight="1"/>
    <row r="123" s="2" customFormat="1" ht="12" customHeight="1"/>
    <row r="124" s="2" customFormat="1" ht="12" customHeight="1"/>
    <row r="125" s="2" customFormat="1" ht="12" customHeight="1"/>
    <row r="126" s="2" customFormat="1" ht="12" customHeight="1"/>
    <row r="127" s="2" customFormat="1" ht="12" customHeight="1"/>
    <row r="128" s="2" customFormat="1" ht="12" customHeight="1"/>
    <row r="129" s="2" customFormat="1" ht="12" customHeight="1"/>
    <row r="130" s="2" customFormat="1" ht="12" customHeight="1"/>
    <row r="131" s="2" customFormat="1" ht="12" customHeight="1"/>
    <row r="132" s="2" customFormat="1" ht="12" customHeight="1"/>
    <row r="133" s="2" customFormat="1" ht="12" customHeight="1"/>
    <row r="134" s="2" customFormat="1" ht="12" customHeight="1"/>
    <row r="135" s="2" customFormat="1" ht="12" customHeight="1"/>
    <row r="136" s="2" customFormat="1" ht="12" customHeight="1"/>
    <row r="137" s="2" customFormat="1" ht="12" customHeight="1"/>
    <row r="138" s="2" customFormat="1" ht="12" customHeight="1"/>
    <row r="139" s="2" customFormat="1" ht="12" customHeight="1"/>
    <row r="140" s="2" customFormat="1" ht="12" customHeight="1"/>
    <row r="141" s="2" customFormat="1" ht="12" customHeight="1"/>
    <row r="142" s="2" customFormat="1" ht="12" customHeight="1"/>
    <row r="143" s="2" customFormat="1" ht="12" customHeight="1"/>
    <row r="144" s="2" customFormat="1" ht="12" customHeight="1"/>
    <row r="145" s="2" customFormat="1" ht="12" customHeight="1"/>
    <row r="146" s="2" customFormat="1" ht="12" customHeight="1"/>
    <row r="147" s="2" customFormat="1" ht="12" customHeight="1"/>
    <row r="148" s="2" customFormat="1" ht="12" customHeight="1"/>
    <row r="149" s="2" customFormat="1" ht="12" customHeight="1"/>
    <row r="150" s="2" customFormat="1" ht="12" customHeight="1"/>
    <row r="151" s="2" customFormat="1" ht="12" customHeight="1"/>
    <row r="152" s="2" customFormat="1" ht="12" customHeight="1"/>
    <row r="153" s="2" customFormat="1" ht="12" customHeight="1"/>
    <row r="154" s="2" customFormat="1" ht="12" customHeight="1"/>
    <row r="155" s="2" customFormat="1" ht="12" customHeight="1"/>
    <row r="156" s="2" customFormat="1" ht="12" customHeight="1"/>
    <row r="157" s="2" customFormat="1" ht="12" customHeight="1"/>
    <row r="158" s="2" customFormat="1" ht="12" customHeight="1"/>
    <row r="159" s="2" customFormat="1" ht="12" customHeight="1"/>
    <row r="160" s="2" customFormat="1" ht="12" customHeight="1"/>
    <row r="161" s="2" customFormat="1" ht="12" customHeight="1"/>
    <row r="162" s="2" customFormat="1" ht="12" customHeight="1"/>
    <row r="163" s="2" customFormat="1" ht="12" customHeight="1"/>
    <row r="164" s="2" customFormat="1" ht="12" customHeight="1"/>
    <row r="165" s="2" customFormat="1" ht="12" customHeight="1"/>
    <row r="166" s="2" customFormat="1" ht="12" customHeight="1"/>
    <row r="167" s="2" customFormat="1" ht="12" customHeight="1"/>
    <row r="168" s="2" customFormat="1" ht="12" customHeight="1"/>
    <row r="169" s="2" customFormat="1" ht="12" customHeight="1"/>
    <row r="170" s="2" customFormat="1" ht="12" customHeight="1"/>
    <row r="171" s="2" customFormat="1" ht="12" customHeight="1"/>
    <row r="172" s="2" customFormat="1" ht="12" customHeight="1"/>
    <row r="173" s="2" customFormat="1" ht="12" customHeight="1"/>
    <row r="174" s="2" customFormat="1" ht="12" customHeight="1"/>
    <row r="175" s="2" customFormat="1" ht="12" customHeight="1"/>
    <row r="176" s="2" customFormat="1" ht="12" customHeight="1"/>
    <row r="177" s="2" customFormat="1" ht="12" customHeight="1"/>
    <row r="178" s="2" customFormat="1" ht="12" customHeight="1"/>
    <row r="179" s="2" customFormat="1" ht="12" customHeight="1"/>
    <row r="180" s="2" customFormat="1" ht="12" customHeight="1"/>
    <row r="181" s="2" customFormat="1" ht="12" customHeight="1"/>
    <row r="182" s="2" customFormat="1" ht="12" customHeight="1"/>
    <row r="183" s="2" customFormat="1" ht="12" customHeight="1"/>
    <row r="184" s="2" customFormat="1" ht="12" customHeight="1"/>
    <row r="185" s="2" customFormat="1" ht="12" customHeight="1"/>
    <row r="186" s="2" customFormat="1" ht="12" customHeight="1"/>
    <row r="187" s="2" customFormat="1" ht="12" customHeight="1"/>
    <row r="188" s="2" customFormat="1" ht="12" customHeight="1"/>
    <row r="189" s="2" customFormat="1" ht="12" customHeight="1"/>
    <row r="190" s="2" customFormat="1" ht="12" customHeight="1"/>
    <row r="191" s="2" customFormat="1" ht="12" customHeight="1"/>
    <row r="192" s="2" customFormat="1" ht="12" customHeight="1"/>
    <row r="193" s="2" customFormat="1" ht="12" customHeight="1"/>
    <row r="194" s="2" customFormat="1" ht="12" customHeight="1"/>
    <row r="195" s="2" customFormat="1" ht="12" customHeight="1"/>
    <row r="196" s="2" customFormat="1" ht="12" customHeight="1"/>
    <row r="197" s="2" customFormat="1" ht="12" customHeight="1"/>
    <row r="198" s="2" customFormat="1" ht="12" customHeight="1"/>
    <row r="199" s="2" customFormat="1" ht="12" customHeight="1"/>
    <row r="200" s="2" customFormat="1" ht="12" customHeight="1"/>
    <row r="201" s="2" customFormat="1" ht="12" customHeight="1"/>
    <row r="202" s="2" customFormat="1" ht="12" customHeight="1"/>
    <row r="203" s="2" customFormat="1" ht="12" customHeight="1"/>
    <row r="204" s="2" customFormat="1" ht="12" customHeight="1"/>
    <row r="205" s="2" customFormat="1" ht="12" customHeight="1"/>
    <row r="206" s="2" customFormat="1" ht="12" customHeight="1"/>
    <row r="207" s="2" customFormat="1" ht="12" customHeight="1"/>
    <row r="208" s="2" customFormat="1" ht="12" customHeight="1"/>
    <row r="209" s="2" customFormat="1" ht="12" customHeight="1"/>
    <row r="210" s="2" customFormat="1" ht="12" customHeight="1"/>
    <row r="211" s="2" customFormat="1" ht="12" customHeight="1"/>
    <row r="212" s="2" customFormat="1" ht="12" customHeight="1"/>
    <row r="213" s="2" customFormat="1" ht="12" customHeight="1"/>
    <row r="214" s="2" customFormat="1" ht="12" customHeight="1"/>
    <row r="215" s="2" customFormat="1" ht="12" customHeight="1"/>
    <row r="216" s="2" customFormat="1" ht="12" customHeight="1"/>
    <row r="217" s="2" customFormat="1" ht="12" customHeight="1"/>
    <row r="218" s="2" customFormat="1" ht="12" customHeight="1"/>
    <row r="219" s="2" customFormat="1" ht="12" customHeight="1"/>
    <row r="220" s="2" customFormat="1" ht="12" customHeight="1"/>
    <row r="221" s="2" customFormat="1" ht="12" customHeight="1"/>
    <row r="222" s="2" customFormat="1" ht="12" customHeight="1"/>
    <row r="223" s="2" customFormat="1" ht="12" customHeight="1"/>
    <row r="224" s="2" customFormat="1" ht="12" customHeight="1"/>
    <row r="225" s="2" customFormat="1" ht="12" customHeight="1"/>
    <row r="226" s="2" customFormat="1" ht="12" customHeight="1"/>
    <row r="227" s="2" customFormat="1" ht="12" customHeight="1"/>
    <row r="228" s="2" customFormat="1" ht="12" customHeight="1"/>
    <row r="229" s="2" customFormat="1" ht="12" customHeight="1"/>
    <row r="230" s="2" customFormat="1" ht="12" customHeight="1"/>
    <row r="231" s="2" customFormat="1" ht="12" customHeight="1"/>
    <row r="232" s="2" customFormat="1" ht="12" customHeight="1"/>
    <row r="233" s="2" customFormat="1" ht="12" customHeight="1"/>
    <row r="234" s="2" customFormat="1" ht="12" customHeight="1"/>
    <row r="235" s="2" customFormat="1" ht="12" customHeight="1"/>
    <row r="236" s="2" customFormat="1" ht="12" customHeight="1"/>
    <row r="237" s="2" customFormat="1" ht="12" customHeight="1"/>
    <row r="238" s="2" customFormat="1" ht="12" customHeight="1"/>
    <row r="239" s="2" customFormat="1" ht="12" customHeight="1"/>
    <row r="240" s="2" customFormat="1" ht="12" customHeight="1"/>
    <row r="241" s="2" customFormat="1" ht="12" customHeight="1"/>
    <row r="242" s="2" customFormat="1" ht="12" customHeight="1"/>
    <row r="243" s="2" customFormat="1" ht="12" customHeight="1"/>
    <row r="244" s="2" customFormat="1" ht="12" customHeight="1"/>
    <row r="245" s="2" customFormat="1" ht="12" customHeight="1"/>
    <row r="246" s="2" customFormat="1" ht="12" customHeight="1"/>
    <row r="247" s="2" customFormat="1" ht="12" customHeight="1"/>
    <row r="248" s="2" customFormat="1" ht="12" customHeight="1"/>
    <row r="249" s="2" customFormat="1" ht="12" customHeight="1"/>
    <row r="250" s="2" customFormat="1" ht="12" customHeight="1"/>
    <row r="251" s="2" customFormat="1" ht="12" customHeight="1"/>
    <row r="252" s="2" customFormat="1" ht="12" customHeight="1"/>
    <row r="253" s="2" customFormat="1" ht="12" customHeight="1"/>
    <row r="254" s="2" customFormat="1" ht="12" customHeight="1"/>
    <row r="255" s="2" customFormat="1" ht="12" customHeight="1"/>
    <row r="256" s="2" customFormat="1" ht="12" customHeight="1"/>
    <row r="257" s="2" customFormat="1" ht="12" customHeight="1"/>
    <row r="258" s="2" customFormat="1" ht="12" customHeight="1"/>
    <row r="259" s="2" customFormat="1" ht="12" customHeight="1"/>
    <row r="260" s="2" customFormat="1" ht="12" customHeight="1"/>
    <row r="261" s="2" customFormat="1" ht="12" customHeight="1"/>
    <row r="262" s="2" customFormat="1" ht="12" customHeight="1"/>
    <row r="263" s="2" customFormat="1" ht="12" customHeight="1"/>
    <row r="264" s="2" customFormat="1" ht="12" customHeight="1"/>
    <row r="265" s="2" customFormat="1" ht="12" customHeight="1"/>
    <row r="266" s="2" customFormat="1" ht="12" customHeight="1"/>
    <row r="267" s="2" customFormat="1" ht="12" customHeight="1"/>
    <row r="268" s="2" customFormat="1" ht="12" customHeight="1"/>
    <row r="269" s="2" customFormat="1" ht="12" customHeight="1"/>
    <row r="270" s="2" customFormat="1" ht="12" customHeight="1"/>
    <row r="271" s="2" customFormat="1" ht="12" customHeight="1"/>
    <row r="272" s="2" customFormat="1" ht="12" customHeight="1"/>
    <row r="273" s="2" customFormat="1" ht="12" customHeight="1"/>
    <row r="274" s="2" customFormat="1" ht="12" customHeight="1"/>
    <row r="275" s="2" customFormat="1" ht="12" customHeight="1"/>
    <row r="276" s="2" customFormat="1" ht="12" customHeight="1"/>
    <row r="277" s="2" customFormat="1" ht="12" customHeight="1"/>
    <row r="278" s="2" customFormat="1" ht="12" customHeight="1"/>
    <row r="279" s="2" customFormat="1" ht="12" customHeight="1"/>
    <row r="280" s="2" customFormat="1" ht="12" customHeight="1"/>
    <row r="281" s="2" customFormat="1" ht="12" customHeight="1"/>
    <row r="282" s="2" customFormat="1" ht="12" customHeight="1"/>
    <row r="283" s="2" customFormat="1" ht="12" customHeight="1"/>
    <row r="284" s="2" customFormat="1" ht="12" customHeight="1"/>
    <row r="285" s="2" customFormat="1" ht="12" customHeight="1"/>
    <row r="286" s="2" customFormat="1" ht="12" customHeight="1"/>
    <row r="287" s="2" customFormat="1" ht="12" customHeight="1"/>
    <row r="288" s="2" customFormat="1" ht="12" customHeight="1"/>
    <row r="289" s="2" customFormat="1" ht="12" customHeight="1"/>
    <row r="290" s="2" customFormat="1" ht="12" customHeight="1"/>
    <row r="291" s="2" customFormat="1" ht="12" customHeight="1"/>
    <row r="292" s="2" customFormat="1" ht="12" customHeight="1"/>
    <row r="293" s="2" customFormat="1" ht="12" customHeight="1"/>
    <row r="294" s="2" customFormat="1" ht="12" customHeight="1"/>
    <row r="295" s="2" customFormat="1" ht="12" customHeight="1"/>
    <row r="296" s="2" customFormat="1" ht="12" customHeight="1"/>
    <row r="297" s="2" customFormat="1" ht="12" customHeight="1"/>
    <row r="298" s="2" customFormat="1" ht="12" customHeight="1"/>
    <row r="299" s="2" customFormat="1" ht="12" customHeight="1"/>
    <row r="300" s="2" customFormat="1" ht="12" customHeight="1"/>
    <row r="301" s="2" customFormat="1" ht="12" customHeight="1"/>
    <row r="302" s="2" customFormat="1" ht="12" customHeight="1"/>
    <row r="303" s="2" customFormat="1" ht="12" customHeight="1"/>
    <row r="304" s="2" customFormat="1" ht="12" customHeight="1"/>
    <row r="305" s="2" customFormat="1" ht="12" customHeight="1"/>
    <row r="306" s="2" customFormat="1" ht="12" customHeight="1"/>
    <row r="307" s="2" customFormat="1" ht="12" customHeight="1"/>
    <row r="308" s="2" customFormat="1" ht="12" customHeight="1"/>
    <row r="309" s="2" customFormat="1" ht="12" customHeight="1"/>
    <row r="310" s="2" customFormat="1" ht="12" customHeight="1"/>
    <row r="311" s="2" customFormat="1" ht="12" customHeight="1"/>
    <row r="312" s="2" customFormat="1" ht="12" customHeight="1"/>
    <row r="313" s="2" customFormat="1" ht="12" customHeight="1"/>
    <row r="314" s="2" customFormat="1" ht="12" customHeight="1"/>
    <row r="315" s="2" customFormat="1" ht="12" customHeight="1"/>
    <row r="316" s="2" customFormat="1" ht="12" customHeight="1"/>
    <row r="317" s="2" customFormat="1" ht="12" customHeight="1"/>
    <row r="318" s="2" customFormat="1" ht="12" customHeight="1"/>
    <row r="319" s="2" customFormat="1" ht="12" customHeight="1"/>
    <row r="320" s="2" customFormat="1" ht="12" customHeight="1"/>
    <row r="321" s="2" customFormat="1" ht="12" customHeight="1"/>
    <row r="322" s="2" customFormat="1" ht="12" customHeight="1"/>
    <row r="323" s="2" customFormat="1" ht="12" customHeight="1"/>
    <row r="324" s="2" customFormat="1" ht="12" customHeight="1"/>
    <row r="325" s="2" customFormat="1" ht="12" customHeight="1"/>
    <row r="326" s="2" customFormat="1" ht="12" customHeight="1"/>
    <row r="327" s="2" customFormat="1" ht="12" customHeight="1"/>
    <row r="328" s="2" customFormat="1" ht="12" customHeight="1"/>
    <row r="329" s="2" customFormat="1" ht="12" customHeight="1"/>
    <row r="330" s="2" customFormat="1" ht="12" customHeight="1"/>
    <row r="331" s="2" customFormat="1" ht="12" customHeight="1"/>
    <row r="332" s="2" customFormat="1" ht="12" customHeight="1"/>
    <row r="333" s="2" customFormat="1" ht="12" customHeight="1"/>
    <row r="334" s="2" customFormat="1" ht="12" customHeight="1"/>
    <row r="335" s="2" customFormat="1" ht="12" customHeight="1"/>
    <row r="336" s="2" customFormat="1" ht="12" customHeight="1"/>
    <row r="337" s="2" customFormat="1" ht="12" customHeight="1"/>
    <row r="338" s="2" customFormat="1" ht="12" customHeight="1"/>
    <row r="339" s="2" customFormat="1" ht="12" customHeight="1"/>
    <row r="340" s="2" customFormat="1" ht="12" customHeight="1"/>
    <row r="341" s="2" customFormat="1" ht="12" customHeight="1"/>
    <row r="342" s="2" customFormat="1" ht="12" customHeight="1"/>
    <row r="343" s="2" customFormat="1" ht="12" customHeight="1"/>
    <row r="344" s="2" customFormat="1" ht="12" customHeight="1"/>
    <row r="345" s="2" customFormat="1" ht="12" customHeight="1"/>
    <row r="346" s="2" customFormat="1" ht="12" customHeight="1"/>
    <row r="347" s="2" customFormat="1" ht="12" customHeight="1"/>
    <row r="348" s="2" customFormat="1" ht="12" customHeight="1"/>
    <row r="349" s="2" customFormat="1" ht="12" customHeight="1"/>
    <row r="350" s="2" customFormat="1" ht="12" customHeight="1"/>
    <row r="351" s="2" customFormat="1" ht="12" customHeight="1"/>
    <row r="352" s="2" customFormat="1" ht="12" customHeight="1"/>
    <row r="353" s="2" customFormat="1" ht="12" customHeight="1"/>
    <row r="354" s="2" customFormat="1" ht="12" customHeight="1"/>
    <row r="355" s="2" customFormat="1" ht="12" customHeight="1"/>
    <row r="356" s="2" customFormat="1" ht="12" customHeight="1"/>
    <row r="357" s="2" customFormat="1" ht="12" customHeight="1"/>
    <row r="358" s="2" customFormat="1" ht="12" customHeight="1"/>
    <row r="359" s="2" customFormat="1" ht="12" customHeight="1"/>
    <row r="360" s="2" customFormat="1" ht="12" customHeight="1"/>
    <row r="361" s="2" customFormat="1" ht="12" customHeight="1"/>
    <row r="362" s="2" customFormat="1" ht="12" customHeight="1"/>
    <row r="363" s="2" customFormat="1" ht="12" customHeight="1"/>
    <row r="364" s="2" customFormat="1" ht="12" customHeight="1"/>
    <row r="365" s="2" customFormat="1" ht="12" customHeight="1"/>
    <row r="366" s="2" customFormat="1" ht="12" customHeight="1"/>
    <row r="367" s="2" customFormat="1" ht="12" customHeight="1"/>
    <row r="368" s="2" customFormat="1" ht="12" customHeight="1"/>
    <row r="369" s="2" customFormat="1" ht="12" customHeight="1"/>
    <row r="370" s="2" customFormat="1" ht="12" customHeight="1"/>
    <row r="371" s="2" customFormat="1" ht="12" customHeight="1"/>
    <row r="372" s="2" customFormat="1" ht="12" customHeight="1"/>
    <row r="373" s="2" customFormat="1" ht="12" customHeight="1"/>
    <row r="374" s="2" customFormat="1" ht="12" customHeight="1"/>
    <row r="375" s="2" customFormat="1" ht="12" customHeight="1"/>
    <row r="376" s="2" customFormat="1" ht="12" customHeight="1"/>
    <row r="377" s="2" customFormat="1" ht="12" customHeight="1"/>
    <row r="378" s="2" customFormat="1" ht="12" customHeight="1"/>
    <row r="379" s="2" customFormat="1" ht="12" customHeight="1"/>
    <row r="380" s="2" customFormat="1" ht="12" customHeight="1"/>
    <row r="381" s="2" customFormat="1" ht="12" customHeight="1"/>
    <row r="382" s="2" customFormat="1" ht="12" customHeight="1"/>
    <row r="383" s="2" customFormat="1" ht="12" customHeight="1"/>
    <row r="384" s="2" customFormat="1" ht="12" customHeight="1"/>
    <row r="385" s="2" customFormat="1" ht="12" customHeight="1"/>
    <row r="386" s="2" customFormat="1" ht="12" customHeight="1"/>
    <row r="387" s="2" customFormat="1" ht="12" customHeight="1"/>
    <row r="388" s="2" customFormat="1" ht="12" customHeight="1"/>
    <row r="389" s="2" customFormat="1" ht="12" customHeight="1"/>
    <row r="390" s="2" customFormat="1" ht="12" customHeight="1"/>
    <row r="391" s="2" customFormat="1" ht="12" customHeight="1"/>
    <row r="392" s="2" customFormat="1" ht="12" customHeight="1"/>
    <row r="393" s="2" customFormat="1" ht="12" customHeight="1"/>
    <row r="394" s="2" customFormat="1" ht="12" customHeight="1"/>
    <row r="395" s="2" customFormat="1" ht="12" customHeight="1"/>
    <row r="396" s="2" customFormat="1" ht="12" customHeight="1"/>
    <row r="397" s="2" customFormat="1" ht="12" customHeight="1"/>
    <row r="398" s="2" customFormat="1" ht="12" customHeight="1"/>
    <row r="399" s="2" customFormat="1" ht="12" customHeight="1"/>
    <row r="400" s="2" customFormat="1" ht="12" customHeight="1"/>
    <row r="401" s="2" customFormat="1" ht="12" customHeight="1"/>
    <row r="402" s="2" customFormat="1" ht="12" customHeight="1"/>
    <row r="403" s="2" customFormat="1" ht="12" customHeight="1"/>
    <row r="404" s="2" customFormat="1" ht="12" customHeight="1"/>
    <row r="405" s="2" customFormat="1" ht="12" customHeight="1"/>
    <row r="406" s="2" customFormat="1" ht="12" customHeight="1"/>
    <row r="407" s="2" customFormat="1" ht="12" customHeight="1"/>
    <row r="408" s="2" customFormat="1" ht="12" customHeight="1"/>
    <row r="409" s="2" customFormat="1" ht="12" customHeight="1"/>
    <row r="410" s="2" customFormat="1" ht="12" customHeight="1"/>
    <row r="411" s="2" customFormat="1" ht="12" customHeight="1"/>
    <row r="412" s="2" customFormat="1" ht="12" customHeight="1"/>
    <row r="413" s="2" customFormat="1" ht="12" customHeight="1"/>
    <row r="414" s="2" customFormat="1" ht="12" customHeight="1"/>
    <row r="415" s="2" customFormat="1" ht="12" customHeight="1"/>
    <row r="416" s="2" customFormat="1" ht="12" customHeight="1"/>
    <row r="417" s="2" customFormat="1" ht="12" customHeight="1"/>
    <row r="418" s="2" customFormat="1" ht="12" customHeight="1"/>
    <row r="419" s="2" customFormat="1" ht="12" customHeight="1"/>
    <row r="420" s="2" customFormat="1" ht="12" customHeight="1"/>
    <row r="421" s="2" customFormat="1" ht="12" customHeight="1"/>
    <row r="422" s="2" customFormat="1" ht="12" customHeight="1"/>
    <row r="423" s="2" customFormat="1" ht="12" customHeight="1"/>
    <row r="424" s="2" customFormat="1" ht="12" customHeight="1"/>
    <row r="425" s="2" customFormat="1" ht="12" customHeight="1"/>
    <row r="426" s="2" customFormat="1" ht="12" customHeight="1"/>
    <row r="427" s="2" customFormat="1" ht="12" customHeight="1"/>
    <row r="428" s="2" customFormat="1" ht="12" customHeight="1"/>
    <row r="429" s="2" customFormat="1" ht="12" customHeight="1"/>
    <row r="430" s="2" customFormat="1" ht="12" customHeight="1"/>
    <row r="431" s="2" customFormat="1" ht="12" customHeight="1"/>
    <row r="432" s="2" customFormat="1" ht="12" customHeight="1"/>
    <row r="433" s="2" customFormat="1" ht="12" customHeight="1"/>
    <row r="434" s="2" customFormat="1" ht="12" customHeight="1"/>
    <row r="435" s="2" customFormat="1" ht="12" customHeight="1"/>
    <row r="436" s="2" customFormat="1" ht="12" customHeight="1"/>
    <row r="437" s="2" customFormat="1" ht="12" customHeight="1"/>
    <row r="438" s="2" customFormat="1" ht="12" customHeight="1"/>
    <row r="439" s="2" customFormat="1" ht="12" customHeight="1"/>
    <row r="440" s="2" customFormat="1" ht="12" customHeight="1"/>
    <row r="441" s="2" customFormat="1" ht="12" customHeight="1"/>
    <row r="442" s="2" customFormat="1" ht="12" customHeight="1"/>
    <row r="443" s="2" customFormat="1" ht="12" customHeight="1"/>
    <row r="444" s="2" customFormat="1" ht="12" customHeight="1"/>
    <row r="445" s="2" customFormat="1" ht="12" customHeight="1"/>
    <row r="446" s="2" customFormat="1" ht="12" customHeight="1"/>
    <row r="447" s="2" customFormat="1" ht="12" customHeight="1"/>
    <row r="448" s="2" customFormat="1" ht="12" customHeight="1"/>
    <row r="449" s="2" customFormat="1" ht="12" customHeight="1"/>
    <row r="450" s="2" customFormat="1" ht="12" customHeight="1"/>
    <row r="451" s="2" customFormat="1" ht="12" customHeight="1"/>
    <row r="452" s="2" customFormat="1" ht="12" customHeight="1"/>
    <row r="453" s="2" customFormat="1" ht="12" customHeight="1"/>
    <row r="454" s="2" customFormat="1" ht="12" customHeight="1"/>
    <row r="455" s="2" customFormat="1" ht="12" customHeight="1"/>
    <row r="456" s="2" customFormat="1" ht="12" customHeight="1"/>
    <row r="457" s="2" customFormat="1" ht="12" customHeight="1"/>
    <row r="458" s="2" customFormat="1" ht="12" customHeight="1"/>
    <row r="459" s="2" customFormat="1" ht="12" customHeight="1"/>
    <row r="460" s="2" customFormat="1" ht="12" customHeight="1"/>
    <row r="461" s="2" customFormat="1" ht="12" customHeight="1"/>
    <row r="462" s="2" customFormat="1" ht="12" customHeight="1"/>
    <row r="463" s="2" customFormat="1" ht="12" customHeight="1"/>
    <row r="464" s="2" customFormat="1" ht="12" customHeight="1"/>
    <row r="465" s="2" customFormat="1" ht="12" customHeight="1"/>
    <row r="466" s="2" customFormat="1" ht="12" customHeight="1"/>
    <row r="467" s="2" customFormat="1" ht="12" customHeight="1"/>
    <row r="468" s="2" customFormat="1" ht="12" customHeight="1"/>
    <row r="469" s="2" customFormat="1" ht="12" customHeight="1"/>
    <row r="470" s="2" customFormat="1" ht="12" customHeight="1"/>
    <row r="471" s="2" customFormat="1" ht="12" customHeight="1"/>
    <row r="472" s="2" customFormat="1" ht="12" customHeight="1"/>
    <row r="473" s="2" customFormat="1" ht="12" customHeight="1"/>
    <row r="474" s="2" customFormat="1" ht="12" customHeight="1"/>
    <row r="475" s="2" customFormat="1" ht="12" customHeight="1"/>
    <row r="476" s="2" customFormat="1" ht="12" customHeight="1"/>
    <row r="477" s="2" customFormat="1" ht="12" customHeight="1"/>
    <row r="478" s="2" customFormat="1" ht="12" customHeight="1"/>
    <row r="479" s="2" customFormat="1" ht="12" customHeight="1"/>
    <row r="480" s="2" customFormat="1" ht="12" customHeight="1"/>
    <row r="481" s="2" customFormat="1" ht="12" customHeight="1"/>
    <row r="482" s="2" customFormat="1" ht="12" customHeight="1"/>
    <row r="483" s="2" customFormat="1" ht="12" customHeight="1"/>
    <row r="484" s="2" customFormat="1" ht="12" customHeight="1"/>
    <row r="485" s="2" customFormat="1" ht="12" customHeight="1"/>
    <row r="486" s="2" customFormat="1" ht="12" customHeight="1"/>
    <row r="487" s="2" customFormat="1" ht="12" customHeight="1"/>
    <row r="488" s="2" customFormat="1" ht="12" customHeight="1"/>
    <row r="489" s="2" customFormat="1" ht="12" customHeight="1"/>
    <row r="490" s="2" customFormat="1" ht="12" customHeight="1"/>
    <row r="491" s="2" customFormat="1" ht="12" customHeight="1"/>
    <row r="492" s="2" customFormat="1" ht="12" customHeight="1"/>
    <row r="493" s="2" customFormat="1" ht="12" customHeight="1"/>
    <row r="494" s="2" customFormat="1" ht="12" customHeight="1"/>
    <row r="495" s="2" customFormat="1" ht="12" customHeight="1"/>
    <row r="496" s="2" customFormat="1" ht="12" customHeight="1"/>
    <row r="497" s="2" customFormat="1" ht="12" customHeight="1"/>
    <row r="498" s="2" customFormat="1" ht="12" customHeight="1"/>
    <row r="499" s="2" customFormat="1" ht="12" customHeight="1"/>
    <row r="500" s="2" customFormat="1" ht="12" customHeight="1"/>
    <row r="501" s="2" customFormat="1" ht="12" customHeight="1"/>
    <row r="502" s="2" customFormat="1" ht="12" customHeight="1"/>
    <row r="503" s="2" customFormat="1" ht="12" customHeight="1"/>
    <row r="504" s="2" customFormat="1" ht="12" customHeight="1"/>
    <row r="505" s="2" customFormat="1" ht="12" customHeight="1"/>
    <row r="506" s="2" customFormat="1" ht="12" customHeight="1"/>
    <row r="507" s="2" customFormat="1" ht="12" customHeight="1"/>
    <row r="508" s="2" customFormat="1" ht="12" customHeight="1"/>
    <row r="509" s="2" customFormat="1" ht="12" customHeight="1"/>
    <row r="510" s="2" customFormat="1" ht="12" customHeight="1"/>
    <row r="511" s="2" customFormat="1" ht="12" customHeight="1"/>
    <row r="512" s="2" customFormat="1" ht="12" customHeight="1"/>
    <row r="513" s="2" customFormat="1" ht="12" customHeight="1"/>
    <row r="514" s="2" customFormat="1" ht="12" customHeight="1"/>
    <row r="515" s="2" customFormat="1" ht="12" customHeight="1"/>
    <row r="516" s="2" customFormat="1" ht="12" customHeight="1"/>
    <row r="517" s="2" customFormat="1" ht="12" customHeight="1"/>
    <row r="518" s="2" customFormat="1" ht="12" customHeight="1"/>
    <row r="519" s="2" customFormat="1" ht="12" customHeight="1"/>
    <row r="520" s="2" customFormat="1" ht="12" customHeight="1"/>
    <row r="521" s="2" customFormat="1" ht="12" customHeight="1"/>
    <row r="522" s="2" customFormat="1" ht="12" customHeight="1"/>
    <row r="523" s="2" customFormat="1" ht="12" customHeight="1"/>
    <row r="524" s="2" customFormat="1" ht="12" customHeight="1"/>
    <row r="525" s="2" customFormat="1" ht="12" customHeight="1"/>
    <row r="526" s="2" customFormat="1" ht="12" customHeight="1"/>
    <row r="527" s="2" customFormat="1" ht="12" customHeight="1"/>
    <row r="528" s="2" customFormat="1" ht="12" customHeight="1"/>
    <row r="529" s="2" customFormat="1" ht="12" customHeight="1"/>
    <row r="530" s="2" customFormat="1" ht="12" customHeight="1"/>
    <row r="531" s="2" customFormat="1" ht="12" customHeight="1"/>
    <row r="532" s="2" customFormat="1" ht="12" customHeight="1"/>
    <row r="533" s="2" customFormat="1" ht="12" customHeight="1"/>
    <row r="534" s="2" customFormat="1" ht="12" customHeight="1"/>
    <row r="535" s="2" customFormat="1" ht="12" customHeight="1"/>
    <row r="536" s="2" customFormat="1" ht="12" customHeight="1"/>
    <row r="537" s="2" customFormat="1" ht="12" customHeight="1"/>
    <row r="538" s="2" customFormat="1" ht="12" customHeight="1"/>
    <row r="539" s="2" customFormat="1" ht="12" customHeight="1"/>
    <row r="540" s="2" customFormat="1" ht="12" customHeight="1"/>
    <row r="541" s="2" customFormat="1" ht="12" customHeight="1"/>
    <row r="542" s="2" customFormat="1" ht="12" customHeight="1"/>
    <row r="543" s="2" customFormat="1" ht="12" customHeight="1"/>
    <row r="544" s="2" customFormat="1" ht="12" customHeight="1"/>
    <row r="545" s="2" customFormat="1" ht="12" customHeight="1"/>
    <row r="546" s="2" customFormat="1" ht="12" customHeight="1"/>
    <row r="547" s="2" customFormat="1" ht="12" customHeight="1"/>
    <row r="548" s="2" customFormat="1" ht="12" customHeight="1"/>
    <row r="549" s="2" customFormat="1" ht="12" customHeight="1"/>
    <row r="550" s="2" customFormat="1" ht="12" customHeight="1"/>
    <row r="551" s="2" customFormat="1" ht="12" customHeight="1"/>
    <row r="552" s="2" customFormat="1" ht="12" customHeight="1"/>
    <row r="553" s="2" customFormat="1" ht="12" customHeight="1"/>
    <row r="554" s="2" customFormat="1" ht="12" customHeight="1"/>
    <row r="555" s="2" customFormat="1" ht="12" customHeight="1"/>
    <row r="556" s="2" customFormat="1" ht="12" customHeight="1"/>
    <row r="557" s="2" customFormat="1" ht="12" customHeight="1"/>
    <row r="558" s="2" customFormat="1" ht="12" customHeight="1"/>
    <row r="559" s="2" customFormat="1" ht="12" customHeight="1"/>
    <row r="560" s="2" customFormat="1" ht="12" customHeight="1"/>
    <row r="561" s="2" customFormat="1" ht="12" customHeight="1"/>
    <row r="562" s="2" customFormat="1" ht="12" customHeight="1"/>
    <row r="563" s="2" customFormat="1" ht="12" customHeight="1"/>
    <row r="564" s="2" customFormat="1" ht="12" customHeight="1"/>
    <row r="565" s="2" customFormat="1" ht="12" customHeight="1"/>
    <row r="566" s="2" customFormat="1" ht="12" customHeight="1"/>
    <row r="567" s="2" customFormat="1" ht="12" customHeight="1"/>
    <row r="568" s="2" customFormat="1" ht="12" customHeight="1"/>
    <row r="569" s="2" customFormat="1" ht="12" customHeight="1"/>
    <row r="570" s="2" customFormat="1" ht="12" customHeight="1"/>
    <row r="571" s="2" customFormat="1" ht="12" customHeight="1"/>
    <row r="572" s="2" customFormat="1" ht="12" customHeight="1"/>
    <row r="573" s="2" customFormat="1" ht="12" customHeight="1"/>
    <row r="574" s="2" customFormat="1" ht="12" customHeight="1"/>
    <row r="575" s="2" customFormat="1" ht="12" customHeight="1"/>
    <row r="576" s="2" customFormat="1" ht="12" customHeight="1"/>
    <row r="577" s="2" customFormat="1" ht="12" customHeight="1"/>
    <row r="578" s="2" customFormat="1" ht="12" customHeight="1"/>
    <row r="579" s="2" customFormat="1" ht="12" customHeight="1"/>
    <row r="580" s="2" customFormat="1" ht="12" customHeight="1"/>
    <row r="581" s="2" customFormat="1" ht="12" customHeight="1"/>
    <row r="582" s="2" customFormat="1" ht="12" customHeight="1"/>
    <row r="583" s="2" customFormat="1" ht="12" customHeight="1"/>
    <row r="584" s="2" customFormat="1" ht="12" customHeight="1"/>
    <row r="585" s="2" customFormat="1" ht="12" customHeight="1"/>
    <row r="586" s="2" customFormat="1" ht="12" customHeight="1"/>
    <row r="587" s="2" customFormat="1" ht="12" customHeight="1"/>
    <row r="588" s="2" customFormat="1" ht="12" customHeight="1"/>
    <row r="589" s="2" customFormat="1" ht="12" customHeight="1"/>
    <row r="590" s="2" customFormat="1" ht="12" customHeight="1"/>
    <row r="591" s="2" customFormat="1" ht="12" customHeight="1"/>
    <row r="592" s="2" customFormat="1" ht="12" customHeight="1"/>
    <row r="593" s="2" customFormat="1" ht="12" customHeight="1"/>
    <row r="594" s="2" customFormat="1" ht="12" customHeight="1"/>
    <row r="595" s="2" customFormat="1" ht="12" customHeight="1"/>
    <row r="596" s="2" customFormat="1" ht="12" customHeight="1"/>
    <row r="597" s="2" customFormat="1" ht="12" customHeight="1"/>
    <row r="598" s="2" customFormat="1" ht="12" customHeight="1"/>
    <row r="599" s="2" customFormat="1" ht="12" customHeight="1"/>
    <row r="600" s="2" customFormat="1" ht="12" customHeight="1"/>
    <row r="601" s="2" customFormat="1" ht="12" customHeight="1"/>
    <row r="602" s="2" customFormat="1" ht="12" customHeight="1"/>
    <row r="603" s="2" customFormat="1" ht="12" customHeight="1"/>
    <row r="604" s="2" customFormat="1" ht="12" customHeight="1"/>
    <row r="605" s="2" customFormat="1" ht="12" customHeight="1"/>
    <row r="606" s="2" customFormat="1" ht="12" customHeight="1"/>
    <row r="607" s="2" customFormat="1" ht="12" customHeight="1"/>
    <row r="608" s="2" customFormat="1" ht="12" customHeight="1"/>
    <row r="609" s="2" customFormat="1" ht="12" customHeight="1"/>
    <row r="610" s="2" customFormat="1" ht="12" customHeight="1"/>
    <row r="611" s="2" customFormat="1" ht="12" customHeight="1"/>
    <row r="612" s="2" customFormat="1" ht="12" customHeight="1"/>
    <row r="613" s="2" customFormat="1" ht="12" customHeight="1"/>
    <row r="614" s="2" customFormat="1" ht="12" customHeight="1"/>
    <row r="615" s="2" customFormat="1" ht="12" customHeight="1"/>
    <row r="616" s="2" customFormat="1" ht="12" customHeight="1"/>
    <row r="617" s="2" customFormat="1" ht="12" customHeight="1"/>
    <row r="618" s="2" customFormat="1" ht="12" customHeight="1"/>
    <row r="619" s="2" customFormat="1" ht="12" customHeight="1"/>
    <row r="620" s="2" customFormat="1" ht="12" customHeight="1"/>
    <row r="621" s="2" customFormat="1" ht="12" customHeight="1"/>
    <row r="622" s="2" customFormat="1" ht="12" customHeight="1"/>
    <row r="623" s="2" customFormat="1" ht="12" customHeight="1"/>
    <row r="624" s="2" customFormat="1" ht="12" customHeight="1"/>
    <row r="625" s="2" customFormat="1" ht="12" customHeight="1"/>
    <row r="626" s="2" customFormat="1" ht="12" customHeight="1"/>
    <row r="627" s="2" customFormat="1" ht="12" customHeight="1"/>
    <row r="628" s="2" customFormat="1" ht="12" customHeight="1"/>
    <row r="629" s="2" customFormat="1" ht="12" customHeight="1"/>
    <row r="630" s="2" customFormat="1" ht="12" customHeight="1"/>
    <row r="631" s="2" customFormat="1" ht="12" customHeight="1"/>
    <row r="632" s="2" customFormat="1" ht="12" customHeight="1"/>
    <row r="633" s="2" customFormat="1" ht="12" customHeight="1"/>
    <row r="634" s="2" customFormat="1" ht="12" customHeight="1"/>
    <row r="635" s="2" customFormat="1" ht="12" customHeight="1"/>
    <row r="636" s="2" customFormat="1" ht="12" customHeight="1"/>
    <row r="637" s="2" customFormat="1" ht="12" customHeight="1"/>
    <row r="638" s="2" customFormat="1" ht="12" customHeight="1"/>
    <row r="639" s="2" customFormat="1" ht="12" customHeight="1"/>
    <row r="640" s="2" customFormat="1" ht="12" customHeight="1"/>
    <row r="641" s="2" customFormat="1" ht="12" customHeight="1"/>
    <row r="642" s="2" customFormat="1" ht="12" customHeight="1"/>
    <row r="643" s="2" customFormat="1" ht="12" customHeight="1"/>
    <row r="644" s="2" customFormat="1" ht="12" customHeight="1"/>
    <row r="645" s="2" customFormat="1" ht="12" customHeight="1"/>
    <row r="646" s="2" customFormat="1" ht="12" customHeight="1"/>
    <row r="647" s="2" customFormat="1" ht="12" customHeight="1"/>
    <row r="648" s="2" customFormat="1" ht="12" customHeight="1"/>
    <row r="649" s="2" customFormat="1" ht="12" customHeight="1"/>
    <row r="650" s="2" customFormat="1" ht="12" customHeight="1"/>
    <row r="651" s="2" customFormat="1" ht="12" customHeight="1"/>
    <row r="652" s="2" customFormat="1" ht="12" customHeight="1"/>
    <row r="653" s="2" customFormat="1" ht="12" customHeight="1"/>
    <row r="654" s="2" customFormat="1" ht="12" customHeight="1"/>
    <row r="655" s="2" customFormat="1" ht="12" customHeight="1"/>
    <row r="656" s="2" customFormat="1" ht="12" customHeight="1"/>
    <row r="657" s="2" customFormat="1" ht="12" customHeight="1"/>
    <row r="658" s="2" customFormat="1" ht="12" customHeight="1"/>
    <row r="659" s="2" customFormat="1" ht="12" customHeight="1"/>
    <row r="660" s="2" customFormat="1" ht="12" customHeight="1"/>
    <row r="661" s="2" customFormat="1" ht="12" customHeight="1"/>
    <row r="662" s="2" customFormat="1" ht="12" customHeight="1"/>
    <row r="663" s="2" customFormat="1" ht="12" customHeight="1"/>
    <row r="664" s="2" customFormat="1" ht="12" customHeight="1"/>
    <row r="665" s="2" customFormat="1" ht="12" customHeight="1"/>
    <row r="666" s="2" customFormat="1" ht="12" customHeight="1"/>
    <row r="667" s="2" customFormat="1" ht="12" customHeight="1"/>
    <row r="668" s="2" customFormat="1" ht="12" customHeight="1"/>
    <row r="669" s="2" customFormat="1" ht="12" customHeight="1"/>
    <row r="670" s="2" customFormat="1" ht="12" customHeight="1"/>
    <row r="671" s="2" customFormat="1" ht="12" customHeight="1"/>
    <row r="672" s="2" customFormat="1" ht="12" customHeight="1"/>
    <row r="673" s="2" customFormat="1" ht="12" customHeight="1"/>
    <row r="674" s="2" customFormat="1" ht="12" customHeight="1"/>
    <row r="675" s="2" customFormat="1" ht="12" customHeight="1"/>
    <row r="676" s="2" customFormat="1" ht="12" customHeight="1"/>
    <row r="677" s="2" customFormat="1" ht="12" customHeight="1"/>
    <row r="678" s="2" customFormat="1" ht="12" customHeight="1"/>
    <row r="679" s="2" customFormat="1" ht="12" customHeight="1"/>
    <row r="680" s="2" customFormat="1" ht="12" customHeight="1"/>
    <row r="681" s="2" customFormat="1" ht="12" customHeight="1"/>
    <row r="682" s="2" customFormat="1" ht="12" customHeight="1"/>
    <row r="683" s="2" customFormat="1" ht="12" customHeight="1"/>
    <row r="684" s="2" customFormat="1" ht="12" customHeight="1"/>
    <row r="685" s="2" customFormat="1" ht="12" customHeight="1"/>
    <row r="686" s="2" customFormat="1" ht="12" customHeight="1"/>
    <row r="687" s="2" customFormat="1" ht="12" customHeight="1"/>
    <row r="688" s="2" customFormat="1" ht="12" customHeight="1"/>
    <row r="689" s="2" customFormat="1" ht="12" customHeight="1"/>
    <row r="690" s="2" customFormat="1" ht="12" customHeight="1"/>
    <row r="691" s="2" customFormat="1" ht="12" customHeight="1"/>
    <row r="692" s="2" customFormat="1" ht="12" customHeight="1"/>
    <row r="693" s="2" customFormat="1" ht="12" customHeight="1"/>
    <row r="694" s="2" customFormat="1" ht="12" customHeight="1"/>
    <row r="695" s="2" customFormat="1" ht="12" customHeight="1"/>
    <row r="696" s="2" customFormat="1" ht="12" customHeight="1"/>
    <row r="697" s="2" customFormat="1" ht="12" customHeight="1"/>
    <row r="698" s="2" customFormat="1" ht="12" customHeight="1"/>
    <row r="699" s="2" customFormat="1" ht="12" customHeight="1"/>
    <row r="700" s="2" customFormat="1" ht="12" customHeight="1"/>
    <row r="701" s="2" customFormat="1" ht="12" customHeight="1"/>
    <row r="702" s="2" customFormat="1" ht="12" customHeight="1"/>
    <row r="703" s="2" customFormat="1" ht="12" customHeight="1"/>
    <row r="704" s="2" customFormat="1" ht="12" customHeight="1"/>
    <row r="705" s="2" customFormat="1" ht="12" customHeight="1"/>
    <row r="706" s="2" customFormat="1" ht="12" customHeight="1"/>
    <row r="707" s="2" customFormat="1" ht="12" customHeight="1"/>
    <row r="708" s="2" customFormat="1" ht="12" customHeight="1"/>
    <row r="709" s="2" customFormat="1" ht="12" customHeight="1"/>
    <row r="710" s="2" customFormat="1" ht="12" customHeight="1"/>
    <row r="711" s="2" customFormat="1" ht="12" customHeight="1"/>
    <row r="712" s="2" customFormat="1" ht="12" customHeight="1"/>
    <row r="713" s="2" customFormat="1" ht="12" customHeight="1"/>
    <row r="714" s="2" customFormat="1" ht="12" customHeight="1"/>
    <row r="715" s="2" customFormat="1" ht="12" customHeight="1"/>
    <row r="716" s="2" customFormat="1" ht="12" customHeight="1"/>
    <row r="717" s="2" customFormat="1" ht="12" customHeight="1"/>
    <row r="718" s="2" customFormat="1" ht="12" customHeight="1"/>
    <row r="719" s="2" customFormat="1" ht="12" customHeight="1"/>
    <row r="720" s="2" customFormat="1" ht="12" customHeight="1"/>
    <row r="721" s="2" customFormat="1" ht="12" customHeight="1"/>
    <row r="722" s="2" customFormat="1" ht="12" customHeight="1"/>
    <row r="723" s="2" customFormat="1" ht="12" customHeight="1"/>
    <row r="724" s="2" customFormat="1" ht="12" customHeight="1"/>
    <row r="725" s="2" customFormat="1" ht="12" customHeight="1"/>
    <row r="726" s="2" customFormat="1" ht="12" customHeight="1"/>
    <row r="727" s="2" customFormat="1" ht="12" customHeight="1"/>
    <row r="728" s="2" customFormat="1" ht="12" customHeight="1"/>
    <row r="729" s="2" customFormat="1" ht="12" customHeight="1"/>
    <row r="730" s="2" customFormat="1" ht="12" customHeight="1"/>
    <row r="731" s="2" customFormat="1" ht="12" customHeight="1"/>
    <row r="732" s="2" customFormat="1" ht="12" customHeight="1"/>
    <row r="733" s="2" customFormat="1" ht="12" customHeight="1"/>
    <row r="734" s="2" customFormat="1" ht="12" customHeight="1"/>
    <row r="735" s="2" customFormat="1" ht="12" customHeight="1"/>
    <row r="736" s="2" customFormat="1" ht="12" customHeight="1"/>
    <row r="737" s="2" customFormat="1" ht="12" customHeight="1"/>
    <row r="738" s="2" customFormat="1" ht="12" customHeight="1"/>
    <row r="739" s="2" customFormat="1" ht="12" customHeight="1"/>
    <row r="740" s="2" customFormat="1" ht="12" customHeight="1"/>
    <row r="741" s="2" customFormat="1" ht="12" customHeight="1"/>
    <row r="742" s="2" customFormat="1" ht="12" customHeight="1"/>
    <row r="743" s="2" customFormat="1" ht="12" customHeight="1"/>
    <row r="744" s="2" customFormat="1" ht="12" customHeight="1"/>
    <row r="745" s="2" customFormat="1" ht="12" customHeight="1"/>
    <row r="746" s="2" customFormat="1" ht="12" customHeight="1"/>
    <row r="747" s="2" customFormat="1" ht="12" customHeight="1"/>
    <row r="748" s="2" customFormat="1" ht="12" customHeight="1"/>
    <row r="749" s="2" customFormat="1" ht="12" customHeight="1"/>
    <row r="750" s="2" customFormat="1" ht="12" customHeight="1"/>
    <row r="751" s="2" customFormat="1" ht="12" customHeight="1"/>
    <row r="752" s="2" customFormat="1" ht="12" customHeight="1"/>
    <row r="753" s="2" customFormat="1" ht="12" customHeight="1"/>
    <row r="754" s="2" customFormat="1" ht="12" customHeight="1"/>
    <row r="755" s="2" customFormat="1" ht="12" customHeight="1"/>
    <row r="756" s="2" customFormat="1" ht="12" customHeight="1"/>
    <row r="757" s="2" customFormat="1" ht="12" customHeight="1"/>
    <row r="758" s="2" customFormat="1" ht="12" customHeight="1"/>
    <row r="759" s="2" customFormat="1" ht="12" customHeight="1"/>
    <row r="760" s="2" customFormat="1" ht="12" customHeight="1"/>
    <row r="761" s="2" customFormat="1" ht="12" customHeight="1"/>
    <row r="762" s="2" customFormat="1" ht="12" customHeight="1"/>
    <row r="763" s="2" customFormat="1" ht="12" customHeight="1"/>
    <row r="764" s="2" customFormat="1" ht="12" customHeight="1"/>
    <row r="765" s="2" customFormat="1" ht="12" customHeight="1"/>
    <row r="766" s="2" customFormat="1" ht="12" customHeight="1"/>
    <row r="767" s="2" customFormat="1" ht="12" customHeight="1"/>
    <row r="768" s="2" customFormat="1" ht="12" customHeight="1"/>
    <row r="769" s="2" customFormat="1" ht="12" customHeight="1"/>
    <row r="770" s="2" customFormat="1" ht="12" customHeight="1"/>
    <row r="771" s="2" customFormat="1" ht="12" customHeight="1"/>
    <row r="772" s="2" customFormat="1" ht="12" customHeight="1"/>
    <row r="773" s="2" customFormat="1" ht="12" customHeight="1"/>
    <row r="774" s="2" customFormat="1" ht="12" customHeight="1"/>
    <row r="775" s="2" customFormat="1" ht="12" customHeight="1"/>
    <row r="776" s="2" customFormat="1" ht="12" customHeight="1"/>
    <row r="777" s="2" customFormat="1" ht="12" customHeight="1"/>
    <row r="778" s="2" customFormat="1" ht="12" customHeight="1"/>
    <row r="779" s="2" customFormat="1" ht="12" customHeight="1"/>
    <row r="780" s="2" customFormat="1" ht="12" customHeight="1"/>
    <row r="781" s="2" customFormat="1" ht="12" customHeight="1"/>
    <row r="782" s="2" customFormat="1" ht="12" customHeight="1"/>
    <row r="783" s="2" customFormat="1" ht="12" customHeight="1"/>
    <row r="784" s="2" customFormat="1" ht="12" customHeight="1"/>
    <row r="785" s="2" customFormat="1" ht="12" customHeight="1"/>
    <row r="786" s="2" customFormat="1" ht="12" customHeight="1"/>
    <row r="787" s="2" customFormat="1" ht="12" customHeight="1"/>
    <row r="788" s="2" customFormat="1" ht="12" customHeight="1"/>
    <row r="789" s="2" customFormat="1" ht="12" customHeight="1"/>
    <row r="790" s="2" customFormat="1" ht="12" customHeight="1"/>
    <row r="791" s="2" customFormat="1" ht="12" customHeight="1"/>
    <row r="792" s="2" customFormat="1" ht="12" customHeight="1"/>
    <row r="793" s="2" customFormat="1" ht="12" customHeight="1"/>
    <row r="794" s="2" customFormat="1" ht="12" customHeight="1"/>
    <row r="795" s="2" customFormat="1" ht="12" customHeight="1"/>
    <row r="796" s="2" customFormat="1" ht="12" customHeight="1"/>
    <row r="797" s="2" customFormat="1" ht="12" customHeight="1"/>
    <row r="798" s="2" customFormat="1" ht="12" customHeight="1"/>
    <row r="799" s="2" customFormat="1" ht="12" customHeight="1"/>
    <row r="800" s="2" customFormat="1" ht="12" customHeight="1"/>
    <row r="801" s="2" customFormat="1" ht="12" customHeight="1"/>
    <row r="802" s="2" customFormat="1" ht="12" customHeight="1"/>
    <row r="803" s="2" customFormat="1" ht="12" customHeight="1"/>
    <row r="804" s="2" customFormat="1" ht="12" customHeight="1"/>
    <row r="805" s="2" customFormat="1" ht="12" customHeight="1"/>
    <row r="806" s="2" customFormat="1" ht="12" customHeight="1"/>
    <row r="807" s="2" customFormat="1" ht="12" customHeight="1"/>
    <row r="808" s="2" customFormat="1" ht="12" customHeight="1"/>
    <row r="809" s="2" customFormat="1" ht="12" customHeight="1"/>
    <row r="810" s="2" customFormat="1" ht="12" customHeight="1"/>
    <row r="811" s="2" customFormat="1" ht="12" customHeight="1"/>
    <row r="812" s="2" customFormat="1" ht="12" customHeight="1"/>
    <row r="813" s="2" customFormat="1" ht="12" customHeight="1"/>
    <row r="814" s="2" customFormat="1" ht="12" customHeight="1"/>
    <row r="815" s="2" customFormat="1" ht="12" customHeight="1"/>
    <row r="816" s="2" customFormat="1" ht="12" customHeight="1"/>
    <row r="817" s="2" customFormat="1" ht="12" customHeight="1"/>
    <row r="818" s="2" customFormat="1" ht="12" customHeight="1"/>
    <row r="819" s="2" customFormat="1" ht="12" customHeight="1"/>
    <row r="820" s="2" customFormat="1" ht="12" customHeight="1"/>
    <row r="821" s="2" customFormat="1" ht="12" customHeight="1"/>
    <row r="822" s="2" customFormat="1" ht="12" customHeight="1"/>
    <row r="823" s="2" customFormat="1" ht="12" customHeight="1"/>
    <row r="824" s="2" customFormat="1" ht="12" customHeight="1"/>
    <row r="825" s="2" customFormat="1" ht="12" customHeight="1"/>
    <row r="826" s="2" customFormat="1" ht="12" customHeight="1"/>
    <row r="827" s="2" customFormat="1" ht="12" customHeight="1"/>
    <row r="828" s="2" customFormat="1" ht="12" customHeight="1"/>
    <row r="829" s="2" customFormat="1" ht="12" customHeight="1"/>
    <row r="830" s="2" customFormat="1" ht="12" customHeight="1"/>
    <row r="831" s="2" customFormat="1" ht="12" customHeight="1"/>
    <row r="832" s="2" customFormat="1" ht="12" customHeight="1"/>
    <row r="833" s="2" customFormat="1" ht="12" customHeight="1"/>
    <row r="834" s="2" customFormat="1" ht="12" customHeight="1"/>
    <row r="835" s="2" customFormat="1" ht="12" customHeight="1"/>
    <row r="836" s="2" customFormat="1" ht="12" customHeight="1"/>
    <row r="837" s="2" customFormat="1" ht="12" customHeight="1"/>
    <row r="838" s="2" customFormat="1" ht="12" customHeight="1"/>
    <row r="839" s="2" customFormat="1" ht="12" customHeight="1"/>
    <row r="840" s="2" customFormat="1" ht="12" customHeight="1"/>
    <row r="841" s="2" customFormat="1" ht="12" customHeight="1"/>
    <row r="842" s="2" customFormat="1" ht="12" customHeight="1"/>
    <row r="843" s="2" customFormat="1" ht="12" customHeight="1"/>
    <row r="844" s="2" customFormat="1" ht="12" customHeight="1"/>
    <row r="845" s="2" customFormat="1" ht="12" customHeight="1"/>
    <row r="846" s="2" customFormat="1" ht="12" customHeight="1"/>
    <row r="847" s="2" customFormat="1" ht="12" customHeight="1"/>
    <row r="848" s="2" customFormat="1" ht="12" customHeight="1"/>
    <row r="849" s="2" customFormat="1" ht="12" customHeight="1"/>
    <row r="850" s="2" customFormat="1" ht="12" customHeight="1"/>
    <row r="851" s="2" customFormat="1" ht="12" customHeight="1"/>
    <row r="852" s="2" customFormat="1" ht="12" customHeight="1"/>
    <row r="853" s="2" customFormat="1" ht="12" customHeight="1"/>
    <row r="854" s="2" customFormat="1" ht="12" customHeight="1"/>
    <row r="855" s="2" customFormat="1" ht="12" customHeight="1"/>
    <row r="856" s="2" customFormat="1" ht="12" customHeight="1"/>
    <row r="857" s="2" customFormat="1" ht="12" customHeight="1"/>
    <row r="858" s="2" customFormat="1" ht="12" customHeight="1"/>
    <row r="859" s="2" customFormat="1" ht="12" customHeight="1"/>
    <row r="860" s="2" customFormat="1" ht="12" customHeight="1"/>
    <row r="861" s="2" customFormat="1" ht="12" customHeight="1"/>
    <row r="862" s="2" customFormat="1" ht="12" customHeight="1"/>
    <row r="863" s="2" customFormat="1" ht="12" customHeight="1"/>
    <row r="864" s="2" customFormat="1" ht="12" customHeight="1"/>
    <row r="865" s="2" customFormat="1" ht="12" customHeight="1"/>
    <row r="866" s="2" customFormat="1" ht="12" customHeight="1"/>
    <row r="867" s="2" customFormat="1" ht="12" customHeight="1"/>
    <row r="868" s="2" customFormat="1" ht="12" customHeight="1"/>
    <row r="869" s="2" customFormat="1" ht="12" customHeight="1"/>
    <row r="870" s="2" customFormat="1" ht="12" customHeight="1"/>
    <row r="871" s="2" customFormat="1" ht="12" customHeight="1"/>
    <row r="872" s="2" customFormat="1" ht="12" customHeight="1"/>
    <row r="873" s="2" customFormat="1" ht="12" customHeight="1"/>
    <row r="874" s="2" customFormat="1" ht="12" customHeight="1"/>
    <row r="875" s="2" customFormat="1" ht="12" customHeight="1"/>
    <row r="876" s="2" customFormat="1" ht="12" customHeight="1"/>
    <row r="877" s="2" customFormat="1" ht="12" customHeight="1"/>
    <row r="878" s="2" customFormat="1" ht="12" customHeight="1"/>
    <row r="879" s="2" customFormat="1" ht="12" customHeight="1"/>
    <row r="880" s="2" customFormat="1" ht="12" customHeight="1"/>
    <row r="881" s="2" customFormat="1" ht="12" customHeight="1"/>
    <row r="882" s="2" customFormat="1" ht="12" customHeight="1"/>
    <row r="883" s="2" customFormat="1" ht="12" customHeight="1"/>
    <row r="884" s="2" customFormat="1" ht="12" customHeight="1"/>
    <row r="885" s="2" customFormat="1" ht="12" customHeight="1"/>
    <row r="886" s="2" customFormat="1" ht="12" customHeight="1"/>
    <row r="887" s="2" customFormat="1" ht="12" customHeight="1"/>
    <row r="888" s="2" customFormat="1" ht="12" customHeight="1"/>
    <row r="889" s="2" customFormat="1" ht="12" customHeight="1"/>
    <row r="890" s="2" customFormat="1" ht="12" customHeight="1"/>
    <row r="891" s="2" customFormat="1" ht="12" customHeight="1"/>
    <row r="892" s="2" customFormat="1" ht="12" customHeight="1"/>
    <row r="893" s="2" customFormat="1" ht="12" customHeight="1"/>
    <row r="894" s="2" customFormat="1" ht="12" customHeight="1"/>
    <row r="895" s="2" customFormat="1" ht="12" customHeight="1"/>
    <row r="896" s="2" customFormat="1" ht="12" customHeight="1"/>
    <row r="897" s="2" customFormat="1" ht="12" customHeight="1"/>
    <row r="898" s="2" customFormat="1" ht="12" customHeight="1"/>
    <row r="899" s="2" customFormat="1" ht="12" customHeight="1"/>
    <row r="900" s="2" customFormat="1" ht="12" customHeight="1"/>
    <row r="901" s="2" customFormat="1" ht="12" customHeight="1"/>
    <row r="902" s="2" customFormat="1" ht="12" customHeight="1"/>
    <row r="903" s="2" customFormat="1" ht="12" customHeight="1"/>
    <row r="904" s="2" customFormat="1" ht="12" customHeight="1"/>
    <row r="905" s="2" customFormat="1" ht="12" customHeight="1"/>
    <row r="906" s="2" customFormat="1" ht="12" customHeight="1"/>
    <row r="907" s="2" customFormat="1" ht="12" customHeight="1"/>
    <row r="908" s="2" customFormat="1" ht="12" customHeight="1"/>
    <row r="909" s="2" customFormat="1" ht="12" customHeight="1"/>
    <row r="910" s="2" customFormat="1" ht="12" customHeight="1"/>
    <row r="911" s="2" customFormat="1" ht="12" customHeight="1"/>
    <row r="912" s="2" customFormat="1" ht="12" customHeight="1"/>
    <row r="913" s="2" customFormat="1" ht="12" customHeight="1"/>
    <row r="914" s="2" customFormat="1" ht="12" customHeight="1"/>
    <row r="915" s="2" customFormat="1" ht="12" customHeight="1"/>
    <row r="916" s="2" customFormat="1" ht="12" customHeight="1"/>
    <row r="917" s="2" customFormat="1" ht="12" customHeight="1"/>
    <row r="918" s="2" customFormat="1" ht="12" customHeight="1"/>
    <row r="919" s="2" customFormat="1" ht="12" customHeight="1"/>
    <row r="920" s="2" customFormat="1" ht="12" customHeight="1"/>
    <row r="921" s="2" customFormat="1" ht="12" customHeight="1"/>
    <row r="922" s="2" customFormat="1" ht="12" customHeight="1"/>
    <row r="923" s="2" customFormat="1" ht="12" customHeight="1"/>
    <row r="924" s="2" customFormat="1" ht="12" customHeight="1"/>
    <row r="925" s="2" customFormat="1" ht="12" customHeight="1"/>
    <row r="926" s="2" customFormat="1" ht="12" customHeight="1"/>
    <row r="927" s="2" customFormat="1" ht="12" customHeight="1"/>
    <row r="928" s="2" customFormat="1" ht="12" customHeight="1"/>
    <row r="929" s="2" customFormat="1" ht="12" customHeight="1"/>
    <row r="930" s="2" customFormat="1" ht="12" customHeight="1"/>
    <row r="931" s="2" customFormat="1" ht="12" customHeight="1"/>
    <row r="932" s="2" customFormat="1" ht="12" customHeight="1"/>
    <row r="933" s="2" customFormat="1" ht="12" customHeight="1"/>
    <row r="934" s="2" customFormat="1" ht="12" customHeight="1"/>
    <row r="935" s="2" customFormat="1" ht="12" customHeight="1"/>
    <row r="936" s="2" customFormat="1" ht="12" customHeight="1"/>
    <row r="937" s="2" customFormat="1" ht="12" customHeight="1"/>
    <row r="938" s="2" customFormat="1" ht="12" customHeight="1"/>
    <row r="939" s="2" customFormat="1" ht="12" customHeight="1"/>
    <row r="940" s="2" customFormat="1" ht="12" customHeight="1"/>
    <row r="941" s="2" customFormat="1" ht="12" customHeight="1"/>
    <row r="942" s="2" customFormat="1" ht="12" customHeight="1"/>
    <row r="943" s="2" customFormat="1" ht="12" customHeight="1"/>
    <row r="944" s="2" customFormat="1" ht="12" customHeight="1"/>
    <row r="945" s="2" customFormat="1" ht="12" customHeight="1"/>
    <row r="946" s="2" customFormat="1" ht="12" customHeight="1"/>
    <row r="947" s="2" customFormat="1" ht="12" customHeight="1"/>
    <row r="948" s="2" customFormat="1" ht="12" customHeight="1"/>
    <row r="949" s="2" customFormat="1" ht="12" customHeight="1"/>
    <row r="950" s="2" customFormat="1" ht="12" customHeight="1"/>
    <row r="951" s="2" customFormat="1" ht="12" customHeight="1"/>
    <row r="952" s="2" customFormat="1" ht="12" customHeight="1"/>
    <row r="953" s="2" customFormat="1" ht="12" customHeight="1"/>
    <row r="954" s="2" customFormat="1" ht="12" customHeight="1"/>
    <row r="955" s="2" customFormat="1" ht="12" customHeight="1"/>
    <row r="956" s="2" customFormat="1" ht="12" customHeight="1"/>
    <row r="957" s="2" customFormat="1" ht="12" customHeight="1"/>
    <row r="958" s="2" customFormat="1" ht="12" customHeight="1"/>
    <row r="959" s="2" customFormat="1" ht="12" customHeight="1"/>
    <row r="960" s="2" customFormat="1" ht="12" customHeight="1"/>
    <row r="961" s="2" customFormat="1" ht="12" customHeight="1"/>
    <row r="962" s="2" customFormat="1" ht="12" customHeight="1"/>
    <row r="963" s="2" customFormat="1" ht="12" customHeight="1"/>
    <row r="964" s="2" customFormat="1" ht="12" customHeight="1"/>
    <row r="965" s="2" customFormat="1" ht="12" customHeight="1"/>
    <row r="966" s="2" customFormat="1" ht="12" customHeight="1"/>
    <row r="967" s="2" customFormat="1" ht="12" customHeight="1"/>
    <row r="968" s="2" customFormat="1" ht="12" customHeight="1"/>
    <row r="969" s="2" customFormat="1" ht="12" customHeight="1"/>
    <row r="970" s="2" customFormat="1" ht="12" customHeight="1"/>
    <row r="971" s="2" customFormat="1" ht="12" customHeight="1"/>
    <row r="972" s="2" customFormat="1" ht="12" customHeight="1"/>
    <row r="973" s="2" customFormat="1" ht="12" customHeight="1"/>
    <row r="974" s="2" customFormat="1" ht="12" customHeight="1"/>
    <row r="975" s="2" customFormat="1" ht="12" customHeight="1"/>
    <row r="976" s="2" customFormat="1" ht="12" customHeight="1"/>
    <row r="977" s="2" customFormat="1" ht="12" customHeight="1"/>
    <row r="978" s="2" customFormat="1" ht="12" customHeight="1"/>
    <row r="979" s="2" customFormat="1" ht="12" customHeight="1"/>
    <row r="980" s="2" customFormat="1" ht="12" customHeight="1"/>
    <row r="981" s="2" customFormat="1" ht="12" customHeight="1"/>
    <row r="982" s="2" customFormat="1" ht="12" customHeight="1"/>
    <row r="983" s="2" customFormat="1" ht="12" customHeight="1"/>
    <row r="984" s="2" customFormat="1" ht="12" customHeight="1"/>
    <row r="985" s="2" customFormat="1" ht="12" customHeight="1"/>
    <row r="986" s="2" customFormat="1" ht="12" customHeight="1"/>
    <row r="987" s="2" customFormat="1" ht="12" customHeight="1"/>
    <row r="988" s="2" customFormat="1" ht="12" customHeight="1"/>
    <row r="989" s="2" customFormat="1" ht="12" customHeight="1"/>
    <row r="990" s="2" customFormat="1" ht="12" customHeight="1"/>
    <row r="991" s="2" customFormat="1" ht="12" customHeight="1"/>
    <row r="992" s="2" customFormat="1" ht="12" customHeight="1"/>
    <row r="993" s="2" customFormat="1" ht="12" customHeight="1"/>
    <row r="994" s="2" customFormat="1" ht="12" customHeight="1"/>
    <row r="995" s="2" customFormat="1" ht="12" customHeight="1"/>
    <row r="996" s="2" customFormat="1" ht="12" customHeight="1"/>
    <row r="997" s="2" customFormat="1" ht="12" customHeight="1"/>
    <row r="998" s="2" customFormat="1" ht="12" customHeight="1"/>
    <row r="999" s="2" customFormat="1" ht="12" customHeight="1"/>
    <row r="1000" s="2" customFormat="1" ht="12" customHeight="1"/>
  </sheetData>
  <sheetProtection algorithmName="SHA-512" hashValue="7uUmnTm8s/LgQoBbxiT2cfMWX2GQe9SNA1e4/TNQxlHgWqgOZYno8DcSuTh4BTRmL8S93juhQEyIt8htUu9IAg==" saltValue="sK1RSMfaiabP24leOtTn9g==" spinCount="100000" sheet="1" objects="1" scenarios="1"/>
  <pageMargins left="0.7" right="0.7" top="0.75" bottom="0.75" header="0" footer="0"/>
  <pageSetup orientation="landscape"/>
  <headerFooter>
    <oddHeader>&amp;CExample of Fuel Adjustment to be established with Fixed Unit price&amp;Rrev 21Aug08 JtL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151DA634F5447BCEE1F70A4D7302D" ma:contentTypeVersion="3" ma:contentTypeDescription="Create a new document." ma:contentTypeScope="" ma:versionID="46468081e20491ecf730a50757c71adf">
  <xsd:schema xmlns:xsd="http://www.w3.org/2001/XMLSchema" xmlns:xs="http://www.w3.org/2001/XMLSchema" xmlns:p="http://schemas.microsoft.com/office/2006/metadata/properties" xmlns:ns2="ac7edc4b-4040-4c4d-8131-d9478691db36" xmlns:ns3="9c16dc54-5a24-4afd-a61c-664ec7eab416" targetNamespace="http://schemas.microsoft.com/office/2006/metadata/properties" ma:root="true" ma:fieldsID="7c56ef5982653534a70d91e8657c1de3" ns2:_="" ns3:_="">
    <xsd:import namespace="ac7edc4b-4040-4c4d-8131-d9478691db36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edc4b-4040-4c4d-8131-d9478691db36" elementFormDefault="qualified">
    <xsd:import namespace="http://schemas.microsoft.com/office/2006/documentManagement/types"/>
    <xsd:import namespace="http://schemas.microsoft.com/office/infopath/2007/PartnerControls"/>
    <xsd:element name="Description0" ma:index="4" nillable="true" ma:displayName="Notes" ma:internalName="Description0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ac7edc4b-4040-4c4d-8131-d9478691db36">Use this spreadsheet to determine the quantities for the Fuel Adjustment Bid Items established by Design Memorandum 01-06. Spreadsheet updated to provide 0 balances for amounts under the threshold balance.</Description0>
  </documentManagement>
</p:properties>
</file>

<file path=customXml/itemProps1.xml><?xml version="1.0" encoding="utf-8"?>
<ds:datastoreItem xmlns:ds="http://schemas.openxmlformats.org/officeDocument/2006/customXml" ds:itemID="{8B4C15C7-01B1-4371-B053-A01CF02FA5BE}"/>
</file>

<file path=customXml/itemProps2.xml><?xml version="1.0" encoding="utf-8"?>
<ds:datastoreItem xmlns:ds="http://schemas.openxmlformats.org/officeDocument/2006/customXml" ds:itemID="{7FFCD078-E3EC-4258-95D5-39C72D59329B}"/>
</file>

<file path=customXml/itemProps3.xml><?xml version="1.0" encoding="utf-8"?>
<ds:datastoreItem xmlns:ds="http://schemas.openxmlformats.org/officeDocument/2006/customXml" ds:itemID="{93FEE2C3-81F1-4BB9-983B-3C32EAC8A3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Estimator2025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Lewis</dc:creator>
  <cp:lastModifiedBy>Griffith, Ryan (KYTC)</cp:lastModifiedBy>
  <dcterms:created xsi:type="dcterms:W3CDTF">1997-08-22T14:38:09Z</dcterms:created>
  <dcterms:modified xsi:type="dcterms:W3CDTF">2025-07-03T10:56:40Z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escription0">
    <vt:lpwstr>Use this spreadsheet to determine the quantities for the Fuel Adjustment Bid Items established by Design Memorandum 01-06. Spreadsheet updated to provide 0 balances for amounts under the threshold balance.</vt:lpwstr>
  </property>
  <property fmtid="{D5CDD505-2E9C-101B-9397-08002B2CF9AE}" pid="4" name="Order">
    <vt:lpwstr>600.000000000000</vt:lpwstr>
  </property>
  <property fmtid="{D5CDD505-2E9C-101B-9397-08002B2CF9AE}" pid="5" name="display_urn:schemas-microsoft-com:office:office#Editor">
    <vt:lpwstr>Jones, Karen G (KYTC)</vt:lpwstr>
  </property>
  <property fmtid="{D5CDD505-2E9C-101B-9397-08002B2CF9AE}" pid="6" name="display_urn:schemas-microsoft-com:office:office#Author">
    <vt:lpwstr>Jones, Karen G (KYTC)</vt:lpwstr>
  </property>
  <property fmtid="{D5CDD505-2E9C-101B-9397-08002B2CF9AE}" pid="7" name="ContentTypeId">
    <vt:lpwstr>0x010100B26151DA634F5447BCEE1F70A4D7302D</vt:lpwstr>
  </property>
</Properties>
</file>