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480" windowHeight="8235" tabRatio="601" activeTab="0"/>
  </bookViews>
  <sheets>
    <sheet name="Attachment 5.1" sheetId="1" r:id="rId1"/>
    <sheet name="EXAMPLE" sheetId="2" r:id="rId2"/>
  </sheets>
  <definedNames>
    <definedName name="_xlnm.Print_Area" localSheetId="0">'Attachment 5.1'!$B$18:$J$79</definedName>
    <definedName name="_xlnm.Print_Area" localSheetId="1">'EXAMPLE'!$B$18:$J$79</definedName>
  </definedNames>
  <calcPr fullCalcOnLoad="1" fullPrecision="0"/>
</workbook>
</file>

<file path=xl/sharedStrings.xml><?xml version="1.0" encoding="utf-8"?>
<sst xmlns="http://schemas.openxmlformats.org/spreadsheetml/2006/main" count="157" uniqueCount="85">
  <si>
    <t>Direct</t>
  </si>
  <si>
    <t>Indirect</t>
  </si>
  <si>
    <t>Total Miles</t>
  </si>
  <si>
    <t>Percentages</t>
  </si>
  <si>
    <t xml:space="preserve">Account </t>
  </si>
  <si>
    <t>No.</t>
  </si>
  <si>
    <t>Title</t>
  </si>
  <si>
    <t>Mileage</t>
  </si>
  <si>
    <t>Vehicle Insurance</t>
  </si>
  <si>
    <t>Vehicle Maintenance and Repairs</t>
  </si>
  <si>
    <t>Total Costs</t>
  </si>
  <si>
    <r>
      <t>NOTES</t>
    </r>
    <r>
      <rPr>
        <sz val="10"/>
        <rFont val="Arial"/>
        <family val="2"/>
      </rPr>
      <t>:</t>
    </r>
  </si>
  <si>
    <t xml:space="preserve">(2) Mileage and costs proposed in this schedule must be supported by mileage logs and </t>
  </si>
  <si>
    <t xml:space="preserve">     transactions in the general ledger and receipts / vouchers and records of payments, e.g.,</t>
  </si>
  <si>
    <t xml:space="preserve">     cancelled checks and bank statements.</t>
  </si>
  <si>
    <t>(3) Direct and indirect usage must be separated and supportable if the firm</t>
  </si>
  <si>
    <t xml:space="preserve">     intends to bill mileage as a direct non-salaried cost on projects.  Otherwise,</t>
  </si>
  <si>
    <t xml:space="preserve">     both direct and indirect mileage should be entered as indirect, and the mileage</t>
  </si>
  <si>
    <t xml:space="preserve">     may not be billed directly to projects.</t>
  </si>
  <si>
    <t>Summary</t>
  </si>
  <si>
    <t>Vehicle License and Fees</t>
  </si>
  <si>
    <t>Vehicle Fuel and Lube</t>
  </si>
  <si>
    <t>Vehicle Depreciation</t>
  </si>
  <si>
    <t>Macro: CTRL + SHIFT + H (hides empty vehicle cells)</t>
  </si>
  <si>
    <t>Macro: CTRL + SHIFT + I (hides extra accounts)</t>
  </si>
  <si>
    <t>OTHER MACROS:</t>
  </si>
  <si>
    <r>
      <t>Miles Charged Directly to Projects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</si>
  <si>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Allowable Indirect Miles</t>
    </r>
    <r>
      <rPr>
        <vertAlign val="superscript"/>
        <sz val="10"/>
        <rFont val="Arial"/>
        <family val="2"/>
      </rPr>
      <t>2</t>
    </r>
  </si>
  <si>
    <r>
      <t>Personal Miles and Unallowable Selling and Advertising Miles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</si>
  <si>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t>2003 Jeep Cherokee</t>
  </si>
  <si>
    <t>2004 Dodge Intrepid</t>
  </si>
  <si>
    <t>2007 Ford Van</t>
  </si>
  <si>
    <t>Determining Allowable Overhead Charges</t>
  </si>
  <si>
    <t>2007 Cadillac Deville</t>
  </si>
  <si>
    <t>2006 Lexus SUV</t>
  </si>
  <si>
    <t>2007 Chevrolet Impala</t>
  </si>
  <si>
    <t>General Fleet Vehicles Owned or Leased by the Consulting Firm (enter Year, Make, and Model)</t>
  </si>
  <si>
    <t>2006 Chevrolet Extended Cab Pickup Truck</t>
  </si>
  <si>
    <t>CEO</t>
  </si>
  <si>
    <t>2007 Chevrolet Pickup Truck</t>
  </si>
  <si>
    <t>2008 Chevrolet Pickup Truck</t>
  </si>
  <si>
    <t>2008 Dodge Pickup Truck</t>
  </si>
  <si>
    <t>2008 Ford Van</t>
  </si>
  <si>
    <t>2007 Honda Sedan</t>
  </si>
  <si>
    <t>2006 Chevrolet SUV</t>
  </si>
  <si>
    <r>
      <t xml:space="preserve">3 </t>
    </r>
    <r>
      <rPr>
        <sz val="10"/>
        <rFont val="Arial"/>
        <family val="2"/>
      </rPr>
      <t>PERSONAL MILES include nonbusiness miles driven in company-owned vehicles (e.g., commuting miles and miles driven in connection with personal errands).  See FAR 31.205-6(m)(2) and 31.201-6(a).  UNALLOWABLE SELLING AND ADVERTISING MILES include mileage incurred in connection with unallowable marketing activities as described in FAR 31.205-38.</t>
    </r>
  </si>
  <si>
    <r>
      <t xml:space="preserve">2 </t>
    </r>
    <r>
      <rPr>
        <sz val="10"/>
        <rFont val="Arial"/>
        <family val="2"/>
      </rPr>
      <t xml:space="preserve">ALLOWABLE INDIRECT MILES is mileage that is not charged directly to projects.  Indirect mileage costs are allowable only when a consultant's employees are engaged in business-related activities that are allowable overhead charges in accordance with the Federal Acquisition Regulation (FAR).  </t>
    </r>
  </si>
  <si>
    <r>
      <t xml:space="preserve">1 </t>
    </r>
    <r>
      <rPr>
        <sz val="10"/>
        <rFont val="Arial"/>
        <family val="2"/>
      </rPr>
      <t>MILES CHARGED DIRECTLY TO PROJECTS must be excluded from overhead.</t>
    </r>
  </si>
  <si>
    <r>
      <t>Percentage Allowable</t>
    </r>
    <r>
      <rPr>
        <vertAlign val="superscript"/>
        <sz val="10"/>
        <rFont val="Arial"/>
        <family val="2"/>
      </rPr>
      <t>4</t>
    </r>
  </si>
  <si>
    <r>
      <t>Amount Allowable</t>
    </r>
    <r>
      <rPr>
        <vertAlign val="superscript"/>
        <sz val="9"/>
        <rFont val="Arial"/>
        <family val="2"/>
      </rPr>
      <t>5</t>
    </r>
  </si>
  <si>
    <r>
      <t>Amount Unallowable</t>
    </r>
    <r>
      <rPr>
        <vertAlign val="superscript"/>
        <sz val="9"/>
        <rFont val="Arial"/>
        <family val="2"/>
      </rPr>
      <t xml:space="preserve">6 </t>
    </r>
  </si>
  <si>
    <r>
      <t xml:space="preserve">4 </t>
    </r>
    <r>
      <rPr>
        <sz val="10"/>
        <rFont val="Arial"/>
        <family val="2"/>
      </rPr>
      <t>PERCENTAGE ALLOWABLE is the percentage of ALLOWABLE INDIRECT MILES compared to TOTAL MILES.</t>
    </r>
  </si>
  <si>
    <t>Account</t>
  </si>
  <si>
    <t>Balance 
(from G/L)</t>
  </si>
  <si>
    <t>(from G/L)</t>
  </si>
  <si>
    <r>
      <t>5</t>
    </r>
    <r>
      <rPr>
        <sz val="10"/>
        <rFont val="Arial"/>
        <family val="2"/>
      </rPr>
      <t xml:space="preserve"> AMOUNT ALLOWABLE = ACCOUNT BALANCE * PERCENTAGE ALLOWABLE</t>
    </r>
  </si>
  <si>
    <r>
      <t xml:space="preserve">6 </t>
    </r>
    <r>
      <rPr>
        <sz val="10"/>
        <rFont val="Arial"/>
        <family val="2"/>
      </rPr>
      <t>AMOUNT UNALLOWABLE = ACCOUNT BALANCE – AMOUNT ALLOWABLE</t>
    </r>
  </si>
  <si>
    <t>Assigned to</t>
  </si>
  <si>
    <t>General fleet</t>
  </si>
  <si>
    <t>Executive VP</t>
  </si>
  <si>
    <t xml:space="preserve">         A</t>
  </si>
  <si>
    <t xml:space="preserve">            B</t>
  </si>
  <si>
    <t xml:space="preserve">        C</t>
  </si>
  <si>
    <t>D</t>
  </si>
  <si>
    <t>E</t>
  </si>
  <si>
    <t>(From B, above)</t>
  </si>
  <si>
    <t>F: Total vehicle costs (from D, above)</t>
  </si>
  <si>
    <t>G: Total costs for allowable direct and indirect business activities [D * (A+B)]</t>
  </si>
  <si>
    <t>H: Direct vehicle costs (A * D)</t>
  </si>
  <si>
    <t>I: Total indirect vehicle costs are (F minus H)</t>
  </si>
  <si>
    <t xml:space="preserve">        J: Personal and unallowable selling and advertising costs (C * D)</t>
  </si>
  <si>
    <t xml:space="preserve">        K: Allowable indirect costs (B * D)</t>
  </si>
  <si>
    <t xml:space="preserve">    These costs are composed of--</t>
  </si>
  <si>
    <t>The following amount must be excluded from overhead (H + J)</t>
  </si>
  <si>
    <t>Year:</t>
  </si>
  <si>
    <t>Vehicle Information</t>
  </si>
  <si>
    <t>NOTES:</t>
  </si>
  <si>
    <t>Consultant</t>
  </si>
  <si>
    <t xml:space="preserve">Statement of Direct Labor, Fringe Benefits and General Overhead </t>
  </si>
  <si>
    <r>
      <t xml:space="preserve">(from G/L) </t>
    </r>
    <r>
      <rPr>
        <sz val="10"/>
        <color indexed="10"/>
        <rFont val="Arial"/>
        <family val="2"/>
      </rPr>
      <t>D1</t>
    </r>
  </si>
  <si>
    <t xml:space="preserve">     </t>
  </si>
  <si>
    <t>(1) Fill in the yellow, boxed cells to calculate the mileage rate and the FAR allowable and unallowable costs.</t>
  </si>
  <si>
    <t>Note:  We will review mileage logs when we perform your audit, please make them available</t>
  </si>
  <si>
    <t>(1) Fill in the yellow, boxed cells to calculate the mileage rate and the FAR and allowable and unallowable costs</t>
  </si>
  <si>
    <t>for Fiscal year ended December 31,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</si>
</sst>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@*."/>
    <numFmt numFmtId="167" formatCode="_(* #,##0.00_);_(* \(#,##0.00\);_(* &quot;-&quot;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9"/>
      <name val="Arial Black"/>
      <family val="2"/>
    </font>
    <font>
      <sz val="9"/>
      <color indexed="9"/>
      <name val="Arial Black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 Black"/>
      <family val="2"/>
    </font>
    <font>
      <sz val="9"/>
      <color theme="0"/>
      <name val="Arial Black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58" applyNumberFormat="1" applyFont="1" applyAlignment="1">
      <alignment/>
    </xf>
    <xf numFmtId="44" fontId="0" fillId="0" borderId="0" xfId="44" applyFont="1" applyAlignment="1">
      <alignment/>
    </xf>
    <xf numFmtId="10" fontId="3" fillId="0" borderId="0" xfId="58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0" fillId="33" borderId="10" xfId="0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10" fontId="3" fillId="0" borderId="12" xfId="58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" fontId="0" fillId="34" borderId="11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10" fontId="0" fillId="0" borderId="11" xfId="58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14" xfId="44" applyNumberFormat="1" applyFont="1" applyBorder="1" applyAlignment="1">
      <alignment horizontal="right"/>
    </xf>
    <xf numFmtId="165" fontId="0" fillId="34" borderId="11" xfId="44" applyNumberFormat="1" applyFont="1" applyFill="1" applyBorder="1" applyAlignment="1">
      <alignment horizontal="right"/>
    </xf>
    <xf numFmtId="41" fontId="0" fillId="34" borderId="11" xfId="44" applyNumberFormat="1" applyFont="1" applyFill="1" applyBorder="1" applyAlignment="1">
      <alignment horizontal="right"/>
    </xf>
    <xf numFmtId="41" fontId="0" fillId="0" borderId="11" xfId="44" applyNumberFormat="1" applyFont="1" applyBorder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65" fontId="3" fillId="35" borderId="11" xfId="44" applyNumberFormat="1" applyFont="1" applyFill="1" applyBorder="1" applyAlignment="1">
      <alignment/>
    </xf>
    <xf numFmtId="41" fontId="3" fillId="35" borderId="11" xfId="44" applyNumberFormat="1" applyFont="1" applyFill="1" applyBorder="1" applyAlignment="1">
      <alignment/>
    </xf>
    <xf numFmtId="165" fontId="3" fillId="35" borderId="15" xfId="44" applyNumberFormat="1" applyFont="1" applyFill="1" applyBorder="1" applyAlignment="1">
      <alignment/>
    </xf>
    <xf numFmtId="165" fontId="0" fillId="0" borderId="16" xfId="44" applyNumberFormat="1" applyFont="1" applyBorder="1" applyAlignment="1">
      <alignment horizontal="right"/>
    </xf>
    <xf numFmtId="10" fontId="0" fillId="0" borderId="16" xfId="58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4" fontId="0" fillId="0" borderId="0" xfId="44" applyFont="1" applyFill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10" fontId="0" fillId="0" borderId="17" xfId="58" applyNumberFormat="1" applyFont="1" applyBorder="1" applyAlignment="1">
      <alignment/>
    </xf>
    <xf numFmtId="166" fontId="0" fillId="0" borderId="0" xfId="0" applyNumberFormat="1" applyFont="1" applyBorder="1" applyAlignment="1">
      <alignment horizontal="center" wrapText="1"/>
    </xf>
    <xf numFmtId="42" fontId="0" fillId="0" borderId="0" xfId="0" applyNumberFormat="1" applyFont="1" applyBorder="1" applyAlignment="1">
      <alignment wrapText="1"/>
    </xf>
    <xf numFmtId="42" fontId="52" fillId="36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 wrapText="1"/>
    </xf>
    <xf numFmtId="167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42" fontId="53" fillId="37" borderId="0" xfId="0" applyNumberFormat="1" applyFont="1" applyFill="1" applyBorder="1" applyAlignment="1">
      <alignment wrapText="1"/>
    </xf>
    <xf numFmtId="10" fontId="0" fillId="0" borderId="0" xfId="58" applyNumberFormat="1" applyFont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0" applyNumberFormat="1" applyBorder="1" applyAlignment="1">
      <alignment/>
    </xf>
    <xf numFmtId="0" fontId="0" fillId="38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33" borderId="1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6" fontId="55" fillId="37" borderId="0" xfId="0" applyNumberFormat="1" applyFont="1" applyFill="1" applyBorder="1" applyAlignment="1">
      <alignment horizontal="left" wrapText="1"/>
    </xf>
    <xf numFmtId="0" fontId="3" fillId="0" borderId="2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166" fontId="0" fillId="0" borderId="0" xfId="0" applyNumberFormat="1" applyFont="1" applyBorder="1" applyAlignment="1">
      <alignment horizontal="left" wrapText="1"/>
    </xf>
    <xf numFmtId="166" fontId="0" fillId="0" borderId="0" xfId="0" applyNumberFormat="1" applyFont="1" applyBorder="1" applyAlignment="1">
      <alignment horizontal="center" wrapText="1"/>
    </xf>
    <xf numFmtId="0" fontId="0" fillId="34" borderId="30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6" fontId="53" fillId="36" borderId="0" xfId="0" applyNumberFormat="1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0" fontId="6" fillId="0" borderId="30" xfId="58" applyNumberFormat="1" applyFont="1" applyBorder="1" applyAlignment="1">
      <alignment horizontal="center"/>
    </xf>
    <xf numFmtId="10" fontId="6" fillId="0" borderId="31" xfId="58" applyNumberFormat="1" applyFont="1" applyBorder="1" applyAlignment="1">
      <alignment horizontal="center"/>
    </xf>
    <xf numFmtId="10" fontId="6" fillId="0" borderId="18" xfId="58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O101"/>
  <sheetViews>
    <sheetView showGridLines="0" tabSelected="1" zoomScalePageLayoutView="0" workbookViewId="0" topLeftCell="A7">
      <selection activeCell="B4" sqref="B4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3.421875" style="0" customWidth="1"/>
    <col min="4" max="4" width="17.421875" style="0" customWidth="1"/>
    <col min="5" max="5" width="12.00390625" style="0" customWidth="1"/>
    <col min="6" max="6" width="14.421875" style="0" customWidth="1"/>
    <col min="7" max="7" width="15.421875" style="0" customWidth="1"/>
    <col min="8" max="8" width="13.00390625" style="0" customWidth="1"/>
    <col min="9" max="9" width="15.00390625" style="0" customWidth="1"/>
    <col min="10" max="10" width="0.85546875" style="30" customWidth="1"/>
    <col min="11" max="12" width="12.8515625" style="0" bestFit="1" customWidth="1"/>
  </cols>
  <sheetData>
    <row r="1" spans="2:9" ht="12.75">
      <c r="B1" s="127" t="s">
        <v>77</v>
      </c>
      <c r="C1" s="127"/>
      <c r="D1" s="127"/>
      <c r="E1" s="127"/>
      <c r="F1" s="127"/>
      <c r="G1" s="127"/>
      <c r="H1" s="127"/>
      <c r="I1" s="127"/>
    </row>
    <row r="2" spans="2:9" ht="12.75">
      <c r="B2" s="127" t="s">
        <v>78</v>
      </c>
      <c r="C2" s="127"/>
      <c r="D2" s="127"/>
      <c r="E2" s="127"/>
      <c r="F2" s="127"/>
      <c r="G2" s="127"/>
      <c r="H2" s="127"/>
      <c r="I2" s="127"/>
    </row>
    <row r="3" spans="2:9" ht="12.75">
      <c r="B3" s="127" t="s">
        <v>84</v>
      </c>
      <c r="C3" s="127"/>
      <c r="D3" s="127"/>
      <c r="E3" s="127"/>
      <c r="F3" s="127"/>
      <c r="G3" s="127"/>
      <c r="H3" s="127"/>
      <c r="I3" s="127"/>
    </row>
    <row r="5" ht="12.75">
      <c r="B5" s="13" t="s">
        <v>11</v>
      </c>
    </row>
    <row r="6" ht="3" customHeight="1">
      <c r="B6" s="5"/>
    </row>
    <row r="7" ht="12.75">
      <c r="B7" s="68" t="s">
        <v>81</v>
      </c>
    </row>
    <row r="8" ht="12.75">
      <c r="B8" s="68" t="s">
        <v>80</v>
      </c>
    </row>
    <row r="10" ht="12.75">
      <c r="B10" t="s">
        <v>12</v>
      </c>
    </row>
    <row r="11" ht="12.75">
      <c r="B11" t="s">
        <v>13</v>
      </c>
    </row>
    <row r="12" ht="12.75">
      <c r="B12" t="s">
        <v>14</v>
      </c>
    </row>
    <row r="14" ht="12.75">
      <c r="B14" t="s">
        <v>15</v>
      </c>
    </row>
    <row r="15" ht="12.75">
      <c r="B15" t="s">
        <v>16</v>
      </c>
    </row>
    <row r="16" ht="12.75">
      <c r="B16" t="s">
        <v>17</v>
      </c>
    </row>
    <row r="17" ht="12.75">
      <c r="B17" t="s">
        <v>18</v>
      </c>
    </row>
    <row r="18" s="30" customFormat="1" ht="7.5" customHeight="1"/>
    <row r="19" spans="2:10" s="30" customFormat="1" ht="18.75" customHeight="1">
      <c r="B19" s="69" t="s">
        <v>82</v>
      </c>
      <c r="G19" s="31"/>
      <c r="H19" s="31"/>
      <c r="I19" s="31"/>
      <c r="J19" s="31"/>
    </row>
    <row r="20" s="30" customFormat="1" ht="3.75" customHeight="1"/>
    <row r="21" ht="18" customHeight="1">
      <c r="B21" s="63"/>
    </row>
    <row r="22" ht="2.25" customHeight="1"/>
    <row r="23" ht="2.25" customHeight="1"/>
    <row r="24" spans="2:3" ht="12" customHeight="1">
      <c r="B24" s="23" t="s">
        <v>74</v>
      </c>
      <c r="C24" s="62"/>
    </row>
    <row r="25" ht="6.75" customHeight="1"/>
    <row r="26" ht="15.75" customHeight="1"/>
    <row r="27" spans="2:8" ht="6.75" customHeight="1" thickBot="1">
      <c r="B27" s="64"/>
      <c r="C27" s="43"/>
      <c r="D27" s="43"/>
      <c r="E27" s="43"/>
      <c r="F27" s="43"/>
      <c r="G27" s="43"/>
      <c r="H27" s="43"/>
    </row>
    <row r="28" spans="2:9" ht="13.5" thickBot="1">
      <c r="B28" s="79" t="s">
        <v>75</v>
      </c>
      <c r="C28" s="80"/>
      <c r="D28" s="80"/>
      <c r="E28" s="81"/>
      <c r="F28" s="79" t="s">
        <v>7</v>
      </c>
      <c r="G28" s="80"/>
      <c r="H28" s="80"/>
      <c r="I28" s="81"/>
    </row>
    <row r="29" spans="2:9" ht="38.25" customHeight="1">
      <c r="B29" s="121" t="s">
        <v>36</v>
      </c>
      <c r="C29" s="122"/>
      <c r="D29" s="123"/>
      <c r="E29" s="47" t="s">
        <v>57</v>
      </c>
      <c r="F29" s="100" t="s">
        <v>26</v>
      </c>
      <c r="G29" s="100" t="s">
        <v>27</v>
      </c>
      <c r="H29" s="102" t="s">
        <v>28</v>
      </c>
      <c r="I29" s="100" t="s">
        <v>2</v>
      </c>
    </row>
    <row r="30" spans="2:9" ht="12.75">
      <c r="B30" s="124"/>
      <c r="C30" s="125"/>
      <c r="D30" s="126"/>
      <c r="E30" s="44"/>
      <c r="F30" s="101" t="s">
        <v>0</v>
      </c>
      <c r="G30" s="101" t="s">
        <v>1</v>
      </c>
      <c r="H30" s="103"/>
      <c r="I30" s="101"/>
    </row>
    <row r="31" spans="2:9" ht="12.75">
      <c r="B31" s="90"/>
      <c r="C31" s="90"/>
      <c r="D31" s="90"/>
      <c r="E31" s="45"/>
      <c r="F31" s="7"/>
      <c r="G31" s="7"/>
      <c r="H31" s="7"/>
      <c r="I31" s="8" t="str">
        <f aca="true" t="shared" si="0" ref="I31:I45">IF(SUM(F31:H31)&gt;0,SUM(F31:H31)," ")</f>
        <v> </v>
      </c>
    </row>
    <row r="32" spans="2:9" ht="12.75">
      <c r="B32" s="90"/>
      <c r="C32" s="90"/>
      <c r="D32" s="90"/>
      <c r="E32" s="45"/>
      <c r="F32" s="7"/>
      <c r="G32" s="7"/>
      <c r="H32" s="7"/>
      <c r="I32" s="8" t="str">
        <f t="shared" si="0"/>
        <v> </v>
      </c>
    </row>
    <row r="33" spans="2:9" ht="12.75">
      <c r="B33" s="89"/>
      <c r="C33" s="90"/>
      <c r="D33" s="90"/>
      <c r="E33" s="45"/>
      <c r="F33" s="7"/>
      <c r="G33" s="7"/>
      <c r="H33" s="7"/>
      <c r="I33" s="8" t="str">
        <f t="shared" si="0"/>
        <v> </v>
      </c>
    </row>
    <row r="34" spans="2:9" ht="12.75">
      <c r="B34" s="90"/>
      <c r="C34" s="90"/>
      <c r="D34" s="90"/>
      <c r="E34" s="45"/>
      <c r="F34" s="7"/>
      <c r="G34" s="7"/>
      <c r="H34" s="7"/>
      <c r="I34" s="8" t="str">
        <f t="shared" si="0"/>
        <v> </v>
      </c>
    </row>
    <row r="35" spans="2:9" ht="12.75">
      <c r="B35" s="90"/>
      <c r="C35" s="90"/>
      <c r="D35" s="90"/>
      <c r="E35" s="45"/>
      <c r="F35" s="7"/>
      <c r="G35" s="7"/>
      <c r="H35" s="7"/>
      <c r="I35" s="8" t="str">
        <f t="shared" si="0"/>
        <v> </v>
      </c>
    </row>
    <row r="36" spans="2:9" ht="12.75">
      <c r="B36" s="90"/>
      <c r="C36" s="90"/>
      <c r="D36" s="90"/>
      <c r="E36" s="45"/>
      <c r="F36" s="7"/>
      <c r="G36" s="7"/>
      <c r="H36" s="7"/>
      <c r="I36" s="8" t="str">
        <f t="shared" si="0"/>
        <v> </v>
      </c>
    </row>
    <row r="37" spans="2:9" ht="12.75">
      <c r="B37" s="90"/>
      <c r="C37" s="90"/>
      <c r="D37" s="90"/>
      <c r="E37" s="45"/>
      <c r="F37" s="7"/>
      <c r="G37" s="7"/>
      <c r="H37" s="7"/>
      <c r="I37" s="8" t="str">
        <f t="shared" si="0"/>
        <v> </v>
      </c>
    </row>
    <row r="38" spans="2:9" ht="12.75">
      <c r="B38" s="90"/>
      <c r="C38" s="90"/>
      <c r="D38" s="90"/>
      <c r="E38" s="45"/>
      <c r="F38" s="7"/>
      <c r="G38" s="7"/>
      <c r="H38" s="7"/>
      <c r="I38" s="8" t="str">
        <f t="shared" si="0"/>
        <v> </v>
      </c>
    </row>
    <row r="39" spans="2:9" ht="12.75">
      <c r="B39" s="90"/>
      <c r="C39" s="90"/>
      <c r="D39" s="90"/>
      <c r="E39" s="45"/>
      <c r="F39" s="7"/>
      <c r="G39" s="7"/>
      <c r="H39" s="7"/>
      <c r="I39" s="8" t="str">
        <f t="shared" si="0"/>
        <v> </v>
      </c>
    </row>
    <row r="40" spans="2:9" ht="12.75">
      <c r="B40" s="93"/>
      <c r="C40" s="94"/>
      <c r="D40" s="95"/>
      <c r="E40" s="45"/>
      <c r="F40" s="7"/>
      <c r="G40" s="7"/>
      <c r="H40" s="7"/>
      <c r="I40" s="8" t="str">
        <f t="shared" si="0"/>
        <v> </v>
      </c>
    </row>
    <row r="41" spans="2:9" ht="12.75">
      <c r="B41" s="93"/>
      <c r="C41" s="94"/>
      <c r="D41" s="95"/>
      <c r="E41" s="45"/>
      <c r="F41" s="7"/>
      <c r="G41" s="7"/>
      <c r="H41" s="7"/>
      <c r="I41" s="8" t="str">
        <f t="shared" si="0"/>
        <v> </v>
      </c>
    </row>
    <row r="42" spans="2:9" ht="12.75">
      <c r="B42" s="93"/>
      <c r="C42" s="94"/>
      <c r="D42" s="95"/>
      <c r="E42" s="45"/>
      <c r="F42" s="7"/>
      <c r="G42" s="7"/>
      <c r="H42" s="7"/>
      <c r="I42" s="8" t="str">
        <f t="shared" si="0"/>
        <v> </v>
      </c>
    </row>
    <row r="43" spans="2:11" ht="12.75">
      <c r="B43" s="93"/>
      <c r="C43" s="94"/>
      <c r="D43" s="95"/>
      <c r="E43" s="46"/>
      <c r="F43" s="7"/>
      <c r="G43" s="7"/>
      <c r="H43" s="7"/>
      <c r="I43" s="8" t="str">
        <f t="shared" si="0"/>
        <v> </v>
      </c>
      <c r="K43" s="50"/>
    </row>
    <row r="44" spans="2:9" ht="12.75">
      <c r="B44" s="93"/>
      <c r="C44" s="94"/>
      <c r="D44" s="95"/>
      <c r="E44" s="46"/>
      <c r="F44" s="7"/>
      <c r="G44" s="7"/>
      <c r="H44" s="7"/>
      <c r="I44" s="8" t="str">
        <f t="shared" si="0"/>
        <v> </v>
      </c>
    </row>
    <row r="45" spans="4:11" ht="13.5" thickBot="1">
      <c r="D45" s="1" t="s">
        <v>2</v>
      </c>
      <c r="E45" s="1"/>
      <c r="F45" s="10" t="str">
        <f>IF(SUM(F31:F44)=0," ",SUM(F31:F44))</f>
        <v> </v>
      </c>
      <c r="G45" s="10" t="str">
        <f>IF(SUM(G31:G44)=0," ",SUM(G31:G44))</f>
        <v> </v>
      </c>
      <c r="H45" s="10" t="str">
        <f>IF(SUM(H31:H44)&gt;0,SUM(H31:H44)," ")</f>
        <v> </v>
      </c>
      <c r="I45" s="11" t="str">
        <f t="shared" si="0"/>
        <v> </v>
      </c>
      <c r="J45" s="32"/>
      <c r="K45" s="20"/>
    </row>
    <row r="46" spans="4:9" ht="13.5" thickTop="1">
      <c r="D46" s="1" t="s">
        <v>3</v>
      </c>
      <c r="E46" s="1"/>
      <c r="F46" s="9" t="str">
        <f>IF(F45=" "," ",ROUND(F45/$I$45,4))</f>
        <v> </v>
      </c>
      <c r="G46" s="9" t="str">
        <f>IF(G45=" "," ",ROUND(G45/$I$45,4))</f>
        <v> </v>
      </c>
      <c r="H46" s="9" t="str">
        <f>IF(H45=" "," ",ROUND(H45/$I$45,4))</f>
        <v> </v>
      </c>
      <c r="I46" s="9" t="str">
        <f>IF(I45=" "," ",I45/$I$45)</f>
        <v> </v>
      </c>
    </row>
    <row r="47" spans="4:9" ht="12.75">
      <c r="D47" s="1"/>
      <c r="E47" s="1"/>
      <c r="F47" s="59" t="s">
        <v>60</v>
      </c>
      <c r="G47" s="59" t="s">
        <v>61</v>
      </c>
      <c r="H47" s="59" t="s">
        <v>62</v>
      </c>
      <c r="I47" s="4"/>
    </row>
    <row r="48" spans="3:12" ht="12.75">
      <c r="C48" s="1"/>
      <c r="D48" s="4"/>
      <c r="E48" s="4"/>
      <c r="F48" s="4"/>
      <c r="G48" s="4"/>
      <c r="H48" s="4"/>
      <c r="L48" s="23"/>
    </row>
    <row r="49" spans="3:13" ht="12.75">
      <c r="C49" s="1"/>
      <c r="D49" s="4"/>
      <c r="E49" s="4"/>
      <c r="F49" s="4"/>
      <c r="G49" s="108" t="s">
        <v>32</v>
      </c>
      <c r="H49" s="109"/>
      <c r="I49" s="110"/>
      <c r="M49" s="23"/>
    </row>
    <row r="50" spans="2:10" ht="13.5" customHeight="1">
      <c r="B50" s="115" t="s">
        <v>4</v>
      </c>
      <c r="C50" s="116"/>
      <c r="D50" s="116"/>
      <c r="E50" s="117"/>
      <c r="F50" s="53" t="s">
        <v>52</v>
      </c>
      <c r="G50" s="111" t="s">
        <v>48</v>
      </c>
      <c r="H50" s="105" t="s">
        <v>49</v>
      </c>
      <c r="I50" s="105" t="s">
        <v>50</v>
      </c>
      <c r="J50" s="33"/>
    </row>
    <row r="51" spans="2:9" ht="12" customHeight="1">
      <c r="B51" s="118"/>
      <c r="C51" s="119"/>
      <c r="D51" s="119"/>
      <c r="E51" s="120"/>
      <c r="F51" s="54" t="s">
        <v>53</v>
      </c>
      <c r="G51" s="100"/>
      <c r="H51" s="106"/>
      <c r="I51" s="106"/>
    </row>
    <row r="52" spans="2:10" ht="20.25" customHeight="1">
      <c r="B52" s="6" t="s">
        <v>5</v>
      </c>
      <c r="C52" s="112" t="s">
        <v>6</v>
      </c>
      <c r="D52" s="113"/>
      <c r="E52" s="114"/>
      <c r="F52" s="66" t="s">
        <v>79</v>
      </c>
      <c r="G52" s="101"/>
      <c r="H52" s="107"/>
      <c r="I52" s="107"/>
      <c r="J52" s="34"/>
    </row>
    <row r="53" spans="2:10" ht="12.75">
      <c r="B53" s="12"/>
      <c r="C53" s="96"/>
      <c r="D53" s="97"/>
      <c r="E53" s="98"/>
      <c r="F53" s="17"/>
      <c r="G53" s="14" t="str">
        <f aca="true" t="shared" si="1" ref="G53:G58">G$46</f>
        <v> </v>
      </c>
      <c r="H53" s="15">
        <f>IF(F53=0,"",F53*G53)</f>
      </c>
      <c r="I53" s="24">
        <f>IF(F53=0,"",F53-H53)</f>
      </c>
      <c r="J53" s="35"/>
    </row>
    <row r="54" spans="2:10" ht="12.75">
      <c r="B54" s="12"/>
      <c r="C54" s="96"/>
      <c r="D54" s="97"/>
      <c r="E54" s="98"/>
      <c r="F54" s="18"/>
      <c r="G54" s="14" t="str">
        <f t="shared" si="1"/>
        <v> </v>
      </c>
      <c r="H54" s="19">
        <f>IF(F54=0,"",F54*G54)</f>
      </c>
      <c r="I54" s="25">
        <f>IF(F54=0,"",F54-H54)</f>
      </c>
      <c r="J54" s="35"/>
    </row>
    <row r="55" spans="2:10" ht="12.75">
      <c r="B55" s="12"/>
      <c r="C55" s="96"/>
      <c r="D55" s="97"/>
      <c r="E55" s="98"/>
      <c r="F55" s="18"/>
      <c r="G55" s="14" t="str">
        <f t="shared" si="1"/>
        <v> </v>
      </c>
      <c r="H55" s="19">
        <f>IF(F55=0,"",F55*G55)</f>
      </c>
      <c r="I55" s="25">
        <f>IF(F55=0,"",F55-H55)</f>
      </c>
      <c r="J55" s="35"/>
    </row>
    <row r="56" spans="2:10" ht="12.75">
      <c r="B56" s="12"/>
      <c r="C56" s="96"/>
      <c r="D56" s="97"/>
      <c r="E56" s="98"/>
      <c r="F56" s="18"/>
      <c r="G56" s="14" t="str">
        <f t="shared" si="1"/>
        <v> </v>
      </c>
      <c r="H56" s="19">
        <f>IF(F56=0,"",F56*G56)</f>
      </c>
      <c r="I56" s="25">
        <f>IF(F56=0,"",F56-H56)</f>
      </c>
      <c r="J56" s="35"/>
    </row>
    <row r="57" spans="2:10" ht="12.75">
      <c r="B57" s="12"/>
      <c r="C57" s="96"/>
      <c r="D57" s="97"/>
      <c r="E57" s="98"/>
      <c r="F57" s="18"/>
      <c r="G57" s="14" t="str">
        <f t="shared" si="1"/>
        <v> </v>
      </c>
      <c r="H57" s="19">
        <f>IF(F57=0,"",F57*G57)</f>
      </c>
      <c r="I57" s="25">
        <f>IF(F57=0,"",F57-H57)</f>
      </c>
      <c r="J57" s="35"/>
    </row>
    <row r="58" spans="4:12" ht="13.5" thickBot="1">
      <c r="D58" s="1" t="s">
        <v>10</v>
      </c>
      <c r="E58" s="1"/>
      <c r="F58" s="16">
        <f>IF(SUM(F53:F57)=0,"",SUM(F53:F57))</f>
      </c>
      <c r="G58" s="28" t="str">
        <f t="shared" si="1"/>
        <v> </v>
      </c>
      <c r="H58" s="27">
        <f>IF(SUM(H53:H57)=0,"",SUM(H53:H57))</f>
      </c>
      <c r="I58" s="26">
        <f>IF(SUM(I53:I57)=0,"",SUM(I53:I57))</f>
      </c>
      <c r="J58" s="57"/>
      <c r="L58" s="55"/>
    </row>
    <row r="59" spans="2:12" ht="13.5" thickTop="1">
      <c r="B59" s="13"/>
      <c r="C59" s="3"/>
      <c r="D59" s="2"/>
      <c r="E59" s="2"/>
      <c r="F59" s="60" t="s">
        <v>63</v>
      </c>
      <c r="G59" s="60" t="s">
        <v>65</v>
      </c>
      <c r="H59" s="60" t="s">
        <v>64</v>
      </c>
      <c r="I59" s="3"/>
      <c r="J59" s="35"/>
      <c r="L59" s="56"/>
    </row>
    <row r="60" spans="2:10" ht="7.5" customHeight="1">
      <c r="B60" s="13"/>
      <c r="C60" s="3"/>
      <c r="D60" s="2"/>
      <c r="E60" s="2"/>
      <c r="F60" s="3"/>
      <c r="G60" s="3"/>
      <c r="H60" s="3"/>
      <c r="I60" s="3"/>
      <c r="J60" s="35"/>
    </row>
    <row r="61" spans="2:10" ht="15.75">
      <c r="B61" s="36" t="s">
        <v>19</v>
      </c>
      <c r="C61" s="37"/>
      <c r="D61" s="37"/>
      <c r="E61" s="37"/>
      <c r="F61" s="38"/>
      <c r="G61" s="39"/>
      <c r="H61" s="37"/>
      <c r="I61" s="37"/>
      <c r="J61" s="37"/>
    </row>
    <row r="62" spans="2:10" s="29" customFormat="1" ht="17.25" customHeight="1">
      <c r="B62" s="92" t="s">
        <v>66</v>
      </c>
      <c r="C62" s="92"/>
      <c r="D62" s="92"/>
      <c r="E62" s="92"/>
      <c r="F62" s="92"/>
      <c r="G62" s="92"/>
      <c r="H62" s="92"/>
      <c r="I62" s="41">
        <f>F58</f>
      </c>
      <c r="J62" s="33"/>
    </row>
    <row r="63" spans="2:11" ht="15.75" customHeight="1">
      <c r="B63" s="92" t="s">
        <v>67</v>
      </c>
      <c r="C63" s="92"/>
      <c r="D63" s="92"/>
      <c r="E63" s="92"/>
      <c r="F63" s="92"/>
      <c r="G63" s="92"/>
      <c r="H63" s="92"/>
      <c r="I63" s="41" t="e">
        <f>F58*(100%-H46)</f>
        <v>#VALUE!</v>
      </c>
      <c r="K63" s="56"/>
    </row>
    <row r="64" spans="2:11" s="29" customFormat="1" ht="17.25" customHeight="1">
      <c r="B64" s="92" t="s">
        <v>68</v>
      </c>
      <c r="C64" s="92"/>
      <c r="D64" s="92"/>
      <c r="E64" s="92"/>
      <c r="F64" s="92"/>
      <c r="G64" s="92"/>
      <c r="H64" s="92"/>
      <c r="I64" s="41" t="e">
        <f>F46*F58</f>
        <v>#VALUE!</v>
      </c>
      <c r="J64" s="33"/>
      <c r="K64" s="61"/>
    </row>
    <row r="65" spans="2:10" s="29" customFormat="1" ht="3.75" customHeight="1">
      <c r="B65" s="40"/>
      <c r="C65" s="40"/>
      <c r="D65" s="40"/>
      <c r="E65" s="40"/>
      <c r="F65" s="40"/>
      <c r="G65" s="40"/>
      <c r="H65" s="40"/>
      <c r="I65" s="41"/>
      <c r="J65" s="33"/>
    </row>
    <row r="66" spans="2:11" s="29" customFormat="1" ht="16.5" customHeight="1">
      <c r="B66" s="92" t="s">
        <v>69</v>
      </c>
      <c r="C66" s="92"/>
      <c r="D66" s="92"/>
      <c r="E66" s="92"/>
      <c r="F66" s="92"/>
      <c r="G66" s="92"/>
      <c r="H66" s="92"/>
      <c r="I66" s="41" t="e">
        <f>I62-I64</f>
        <v>#VALUE!</v>
      </c>
      <c r="J66" s="33"/>
      <c r="K66" s="48"/>
    </row>
    <row r="67" spans="2:10" s="29" customFormat="1" ht="16.5" customHeight="1">
      <c r="B67" s="99" t="s">
        <v>72</v>
      </c>
      <c r="C67" s="99"/>
      <c r="D67" s="99"/>
      <c r="E67" s="99"/>
      <c r="F67" s="99"/>
      <c r="G67" s="99"/>
      <c r="H67" s="40"/>
      <c r="I67" s="41"/>
      <c r="J67" s="33"/>
    </row>
    <row r="68" spans="2:11" s="29" customFormat="1" ht="16.5" customHeight="1">
      <c r="B68" s="91" t="s">
        <v>70</v>
      </c>
      <c r="C68" s="91"/>
      <c r="D68" s="91"/>
      <c r="E68" s="91"/>
      <c r="F68" s="91"/>
      <c r="G68" s="91"/>
      <c r="H68" s="91"/>
      <c r="I68" s="41" t="e">
        <f>H46*F58</f>
        <v>#VALUE!</v>
      </c>
      <c r="J68" s="33"/>
      <c r="K68" s="61"/>
    </row>
    <row r="69" spans="2:11" s="29" customFormat="1" ht="16.5" customHeight="1">
      <c r="B69" s="82" t="s">
        <v>71</v>
      </c>
      <c r="C69" s="82"/>
      <c r="D69" s="82"/>
      <c r="E69" s="82"/>
      <c r="F69" s="82"/>
      <c r="G69" s="82"/>
      <c r="H69" s="82"/>
      <c r="I69" s="58" t="e">
        <f>F58*G46</f>
        <v>#VALUE!</v>
      </c>
      <c r="J69" s="33"/>
      <c r="K69" s="61"/>
    </row>
    <row r="70" spans="2:10" s="29" customFormat="1" ht="3.75" customHeight="1">
      <c r="B70" s="40"/>
      <c r="C70" s="40"/>
      <c r="D70" s="40"/>
      <c r="E70" s="40"/>
      <c r="F70" s="40"/>
      <c r="G70" s="40"/>
      <c r="H70" s="40"/>
      <c r="I70" s="41"/>
      <c r="J70" s="33"/>
    </row>
    <row r="71" spans="2:11" ht="15" customHeight="1">
      <c r="B71" s="104" t="s">
        <v>73</v>
      </c>
      <c r="C71" s="104"/>
      <c r="D71" s="104"/>
      <c r="E71" s="104"/>
      <c r="F71" s="104"/>
      <c r="G71" s="104"/>
      <c r="H71" s="104"/>
      <c r="I71" s="42" t="e">
        <f>I68+I64</f>
        <v>#VALUE!</v>
      </c>
      <c r="J71" s="67"/>
      <c r="K71" s="21"/>
    </row>
    <row r="72" spans="2:9" ht="10.5" customHeight="1">
      <c r="B72" s="92"/>
      <c r="C72" s="92"/>
      <c r="D72" s="92"/>
      <c r="E72" s="92"/>
      <c r="F72" s="92"/>
      <c r="G72" s="92"/>
      <c r="H72" s="92"/>
      <c r="I72" s="49"/>
    </row>
    <row r="73" spans="2:10" ht="15.75" customHeight="1">
      <c r="B73" s="83" t="s">
        <v>76</v>
      </c>
      <c r="C73" s="84"/>
      <c r="D73" s="84"/>
      <c r="E73" s="84"/>
      <c r="F73" s="84"/>
      <c r="G73" s="84"/>
      <c r="H73" s="84"/>
      <c r="I73" s="84"/>
      <c r="J73" s="85"/>
    </row>
    <row r="74" spans="2:10" s="51" customFormat="1" ht="17.25" customHeight="1">
      <c r="B74" s="86" t="s">
        <v>47</v>
      </c>
      <c r="C74" s="87"/>
      <c r="D74" s="87"/>
      <c r="E74" s="87"/>
      <c r="F74" s="87"/>
      <c r="G74" s="87"/>
      <c r="H74" s="87"/>
      <c r="I74" s="87"/>
      <c r="J74" s="88"/>
    </row>
    <row r="75" spans="2:10" s="51" customFormat="1" ht="43.5" customHeight="1">
      <c r="B75" s="76" t="s">
        <v>46</v>
      </c>
      <c r="C75" s="77"/>
      <c r="D75" s="77"/>
      <c r="E75" s="77"/>
      <c r="F75" s="77"/>
      <c r="G75" s="77"/>
      <c r="H75" s="77"/>
      <c r="I75" s="77"/>
      <c r="J75" s="78"/>
    </row>
    <row r="76" spans="2:249" s="51" customFormat="1" ht="54.75" customHeight="1">
      <c r="B76" s="76" t="s">
        <v>45</v>
      </c>
      <c r="C76" s="77"/>
      <c r="D76" s="77"/>
      <c r="E76" s="77"/>
      <c r="F76" s="77"/>
      <c r="G76" s="77"/>
      <c r="H76" s="77"/>
      <c r="I76" s="77"/>
      <c r="J76" s="78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</row>
    <row r="77" spans="2:249" s="51" customFormat="1" ht="18.75" customHeight="1">
      <c r="B77" s="76" t="s">
        <v>51</v>
      </c>
      <c r="C77" s="77"/>
      <c r="D77" s="77"/>
      <c r="E77" s="77"/>
      <c r="F77" s="77"/>
      <c r="G77" s="77"/>
      <c r="H77" s="77"/>
      <c r="I77" s="77"/>
      <c r="J77" s="78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</row>
    <row r="78" spans="2:249" s="51" customFormat="1" ht="21" customHeight="1">
      <c r="B78" s="76" t="s">
        <v>55</v>
      </c>
      <c r="C78" s="77"/>
      <c r="D78" s="77"/>
      <c r="E78" s="77"/>
      <c r="F78" s="77"/>
      <c r="G78" s="77"/>
      <c r="H78" s="77"/>
      <c r="I78" s="77"/>
      <c r="J78" s="78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</row>
    <row r="79" spans="2:249" s="51" customFormat="1" ht="21.75" customHeight="1">
      <c r="B79" s="73" t="s">
        <v>56</v>
      </c>
      <c r="C79" s="74"/>
      <c r="D79" s="74"/>
      <c r="E79" s="74"/>
      <c r="F79" s="74"/>
      <c r="G79" s="74"/>
      <c r="H79" s="74"/>
      <c r="I79" s="74"/>
      <c r="J79" s="75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</row>
    <row r="80" spans="2:249" ht="29.25" customHeight="1">
      <c r="B80" s="7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</row>
    <row r="81" spans="2:249" ht="21" customHeight="1">
      <c r="B81" s="7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</row>
    <row r="82" spans="2:249" ht="22.5" customHeight="1">
      <c r="B82" s="7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</row>
    <row r="83" spans="2:249" ht="32.25" customHeight="1">
      <c r="B83" s="71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</row>
    <row r="84" spans="2:249" ht="22.5" customHeight="1">
      <c r="B84" s="71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</row>
    <row r="85" spans="2:249" ht="21.75" customHeight="1">
      <c r="B85" s="7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</row>
    <row r="86" spans="2:249" ht="12.7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</row>
    <row r="87" spans="2:249" ht="12.7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</row>
    <row r="88" spans="2:249" ht="12.7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</row>
    <row r="89" spans="2:249" ht="12.7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</row>
    <row r="90" spans="2:249" ht="12.7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</row>
    <row r="91" spans="2:249" ht="12.7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</row>
    <row r="92" spans="2:249" ht="12.7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</row>
    <row r="93" spans="2:249" ht="12.7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</row>
    <row r="94" spans="2:249" ht="12.7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</row>
    <row r="95" spans="2:249" ht="12.7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</row>
    <row r="96" spans="2:249" ht="12.7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</row>
    <row r="97" spans="2:249" ht="12.7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  <c r="HU97" s="70"/>
      <c r="HV97" s="70"/>
      <c r="HW97" s="70"/>
      <c r="HX97" s="70"/>
      <c r="HY97" s="70"/>
      <c r="HZ97" s="70"/>
      <c r="IA97" s="70"/>
      <c r="IB97" s="70"/>
      <c r="IC97" s="70"/>
      <c r="ID97" s="70"/>
      <c r="IE97" s="70"/>
      <c r="IF97" s="70"/>
      <c r="IG97" s="70"/>
      <c r="IH97" s="70"/>
      <c r="II97" s="70"/>
      <c r="IJ97" s="70"/>
      <c r="IK97" s="70"/>
      <c r="IL97" s="70"/>
      <c r="IM97" s="70"/>
      <c r="IN97" s="70"/>
      <c r="IO97" s="70"/>
    </row>
    <row r="99" spans="2:6" ht="12.75">
      <c r="B99" s="22" t="s">
        <v>25</v>
      </c>
      <c r="C99" s="22"/>
      <c r="D99" s="22"/>
      <c r="E99" s="22"/>
      <c r="F99" s="22"/>
    </row>
    <row r="100" ht="12.75">
      <c r="B100" s="13" t="s">
        <v>23</v>
      </c>
    </row>
    <row r="101" ht="12.75">
      <c r="B101" s="13" t="s">
        <v>24</v>
      </c>
    </row>
  </sheetData>
  <sheetProtection/>
  <mergeCells count="399">
    <mergeCell ref="B1:I1"/>
    <mergeCell ref="B2:I2"/>
    <mergeCell ref="B3:I3"/>
    <mergeCell ref="B34:D34"/>
    <mergeCell ref="B35:D35"/>
    <mergeCell ref="B28:E28"/>
    <mergeCell ref="G50:G52"/>
    <mergeCell ref="H50:H52"/>
    <mergeCell ref="C52:E52"/>
    <mergeCell ref="B50:E51"/>
    <mergeCell ref="I29:I30"/>
    <mergeCell ref="B36:D36"/>
    <mergeCell ref="B29:D30"/>
    <mergeCell ref="B31:D31"/>
    <mergeCell ref="B32:D32"/>
    <mergeCell ref="B76:J76"/>
    <mergeCell ref="B64:H64"/>
    <mergeCell ref="B71:H71"/>
    <mergeCell ref="B63:H63"/>
    <mergeCell ref="B44:D44"/>
    <mergeCell ref="I50:I52"/>
    <mergeCell ref="G49:I49"/>
    <mergeCell ref="B72:H72"/>
    <mergeCell ref="C56:E56"/>
    <mergeCell ref="C57:E57"/>
    <mergeCell ref="F29:F30"/>
    <mergeCell ref="G29:G30"/>
    <mergeCell ref="H29:H30"/>
    <mergeCell ref="HZ76:IO76"/>
    <mergeCell ref="DR76:EG76"/>
    <mergeCell ref="EH76:EW76"/>
    <mergeCell ref="EX76:FM76"/>
    <mergeCell ref="FN76:GC76"/>
    <mergeCell ref="GD76:GS76"/>
    <mergeCell ref="GT76:HI76"/>
    <mergeCell ref="B38:D38"/>
    <mergeCell ref="B41:D41"/>
    <mergeCell ref="C53:E53"/>
    <mergeCell ref="C54:E54"/>
    <mergeCell ref="B67:G67"/>
    <mergeCell ref="B39:D39"/>
    <mergeCell ref="B40:D40"/>
    <mergeCell ref="B43:D43"/>
    <mergeCell ref="B42:D42"/>
    <mergeCell ref="C55:E55"/>
    <mergeCell ref="F28:I28"/>
    <mergeCell ref="B69:H69"/>
    <mergeCell ref="B73:J73"/>
    <mergeCell ref="B74:J74"/>
    <mergeCell ref="B75:J75"/>
    <mergeCell ref="B33:D33"/>
    <mergeCell ref="B68:H68"/>
    <mergeCell ref="B62:H62"/>
    <mergeCell ref="B66:H66"/>
    <mergeCell ref="B37:D37"/>
    <mergeCell ref="CL77:DA77"/>
    <mergeCell ref="DB77:DQ77"/>
    <mergeCell ref="Z76:AO76"/>
    <mergeCell ref="AP76:BE76"/>
    <mergeCell ref="HJ76:HY76"/>
    <mergeCell ref="K76:Y76"/>
    <mergeCell ref="BF76:BU76"/>
    <mergeCell ref="BV76:CK76"/>
    <mergeCell ref="CL76:DA76"/>
    <mergeCell ref="DB76:DQ76"/>
    <mergeCell ref="B77:J77"/>
    <mergeCell ref="K77:Y77"/>
    <mergeCell ref="Z77:AO77"/>
    <mergeCell ref="AP77:BE77"/>
    <mergeCell ref="BF77:BU77"/>
    <mergeCell ref="BV77:CK77"/>
    <mergeCell ref="DR77:EG77"/>
    <mergeCell ref="EH77:EW77"/>
    <mergeCell ref="EX77:FM77"/>
    <mergeCell ref="FN77:GC77"/>
    <mergeCell ref="GD77:GS77"/>
    <mergeCell ref="GT77:HI77"/>
    <mergeCell ref="HJ77:HY77"/>
    <mergeCell ref="HZ77:IO77"/>
    <mergeCell ref="B78:J78"/>
    <mergeCell ref="K78:Y78"/>
    <mergeCell ref="Z78:AO78"/>
    <mergeCell ref="AP78:BE78"/>
    <mergeCell ref="BF78:BU78"/>
    <mergeCell ref="BV78:CK78"/>
    <mergeCell ref="CL78:DA78"/>
    <mergeCell ref="DB78:DQ78"/>
    <mergeCell ref="GT78:HI78"/>
    <mergeCell ref="HJ79:HY79"/>
    <mergeCell ref="HZ79:IO79"/>
    <mergeCell ref="EH79:EW79"/>
    <mergeCell ref="EX79:FM79"/>
    <mergeCell ref="FN79:GC79"/>
    <mergeCell ref="GD79:GS79"/>
    <mergeCell ref="GT79:HI79"/>
    <mergeCell ref="DB79:DQ79"/>
    <mergeCell ref="DR78:EG78"/>
    <mergeCell ref="EH78:EW78"/>
    <mergeCell ref="EX78:FM78"/>
    <mergeCell ref="FN78:GC78"/>
    <mergeCell ref="GD78:GS78"/>
    <mergeCell ref="DR79:EG79"/>
    <mergeCell ref="HJ78:HY78"/>
    <mergeCell ref="HZ78:IO78"/>
    <mergeCell ref="B79:J79"/>
    <mergeCell ref="K79:Y79"/>
    <mergeCell ref="Z79:AO79"/>
    <mergeCell ref="AP79:BE79"/>
    <mergeCell ref="BF79:BU79"/>
    <mergeCell ref="BV79:CK79"/>
    <mergeCell ref="CL79:DA79"/>
    <mergeCell ref="B80:J80"/>
    <mergeCell ref="K80:Y80"/>
    <mergeCell ref="Z80:AO80"/>
    <mergeCell ref="AP80:BE80"/>
    <mergeCell ref="BF80:BU80"/>
    <mergeCell ref="BV80:CK80"/>
    <mergeCell ref="FN80:GC80"/>
    <mergeCell ref="GD80:GS80"/>
    <mergeCell ref="GT80:HI80"/>
    <mergeCell ref="HJ81:HY81"/>
    <mergeCell ref="HZ81:IO81"/>
    <mergeCell ref="EH81:EW81"/>
    <mergeCell ref="EX81:FM81"/>
    <mergeCell ref="FN81:GC81"/>
    <mergeCell ref="GD81:GS81"/>
    <mergeCell ref="GT81:HI81"/>
    <mergeCell ref="BV81:CK81"/>
    <mergeCell ref="CL81:DA81"/>
    <mergeCell ref="DB81:DQ81"/>
    <mergeCell ref="DR80:EG80"/>
    <mergeCell ref="EH80:EW80"/>
    <mergeCell ref="EX80:FM80"/>
    <mergeCell ref="CL80:DA80"/>
    <mergeCell ref="DB80:DQ80"/>
    <mergeCell ref="B82:J82"/>
    <mergeCell ref="K82:Y82"/>
    <mergeCell ref="DR81:EG81"/>
    <mergeCell ref="HJ80:HY80"/>
    <mergeCell ref="HZ80:IO80"/>
    <mergeCell ref="B81:J81"/>
    <mergeCell ref="K81:Y81"/>
    <mergeCell ref="Z81:AO81"/>
    <mergeCell ref="AP81:BE81"/>
    <mergeCell ref="BF81:BU81"/>
    <mergeCell ref="HJ83:HY83"/>
    <mergeCell ref="HZ83:IO83"/>
    <mergeCell ref="EH83:EW83"/>
    <mergeCell ref="EX83:FM83"/>
    <mergeCell ref="FN83:GC83"/>
    <mergeCell ref="GD83:GS83"/>
    <mergeCell ref="GT83:HI83"/>
    <mergeCell ref="DR82:EG82"/>
    <mergeCell ref="EH82:EW82"/>
    <mergeCell ref="EX82:FM82"/>
    <mergeCell ref="FN82:GC82"/>
    <mergeCell ref="GD82:GS82"/>
    <mergeCell ref="GT82:HI82"/>
    <mergeCell ref="HJ84:HY84"/>
    <mergeCell ref="HZ82:IO82"/>
    <mergeCell ref="B83:J83"/>
    <mergeCell ref="K83:Y83"/>
    <mergeCell ref="Z83:AO83"/>
    <mergeCell ref="AP83:BE83"/>
    <mergeCell ref="BF83:BU83"/>
    <mergeCell ref="BV83:CK83"/>
    <mergeCell ref="CL83:DA83"/>
    <mergeCell ref="DB83:DQ83"/>
    <mergeCell ref="CL84:DA84"/>
    <mergeCell ref="DB84:DQ84"/>
    <mergeCell ref="DR83:EG83"/>
    <mergeCell ref="HJ82:HY82"/>
    <mergeCell ref="Z82:AO82"/>
    <mergeCell ref="AP82:BE82"/>
    <mergeCell ref="BF82:BU82"/>
    <mergeCell ref="BV82:CK82"/>
    <mergeCell ref="CL82:DA82"/>
    <mergeCell ref="DB82:DQ82"/>
    <mergeCell ref="B84:J84"/>
    <mergeCell ref="K84:Y84"/>
    <mergeCell ref="Z84:AO84"/>
    <mergeCell ref="AP84:BE84"/>
    <mergeCell ref="BF84:BU84"/>
    <mergeCell ref="BV84:CK84"/>
    <mergeCell ref="HJ85:HY85"/>
    <mergeCell ref="HZ85:IO85"/>
    <mergeCell ref="EH85:EW85"/>
    <mergeCell ref="EX85:FM85"/>
    <mergeCell ref="FN85:GC85"/>
    <mergeCell ref="GD85:GS85"/>
    <mergeCell ref="GT85:HI85"/>
    <mergeCell ref="DR84:EG84"/>
    <mergeCell ref="EH84:EW84"/>
    <mergeCell ref="EX84:FM84"/>
    <mergeCell ref="FN84:GC84"/>
    <mergeCell ref="GD84:GS84"/>
    <mergeCell ref="GT84:HI84"/>
    <mergeCell ref="DR85:EG85"/>
    <mergeCell ref="HZ84:IO84"/>
    <mergeCell ref="B85:J85"/>
    <mergeCell ref="K85:Y85"/>
    <mergeCell ref="Z85:AO85"/>
    <mergeCell ref="AP85:BE85"/>
    <mergeCell ref="BF85:BU85"/>
    <mergeCell ref="BV85:CK85"/>
    <mergeCell ref="CL85:DA85"/>
    <mergeCell ref="DB85:DQ85"/>
    <mergeCell ref="B86:J86"/>
    <mergeCell ref="K86:Y86"/>
    <mergeCell ref="Z86:AO86"/>
    <mergeCell ref="AP86:BE86"/>
    <mergeCell ref="BF86:BU86"/>
    <mergeCell ref="BV86:CK86"/>
    <mergeCell ref="FN86:GC86"/>
    <mergeCell ref="GD86:GS86"/>
    <mergeCell ref="GT86:HI86"/>
    <mergeCell ref="HJ87:HY87"/>
    <mergeCell ref="HZ87:IO87"/>
    <mergeCell ref="EH87:EW87"/>
    <mergeCell ref="EX87:FM87"/>
    <mergeCell ref="FN87:GC87"/>
    <mergeCell ref="GD87:GS87"/>
    <mergeCell ref="GT87:HI87"/>
    <mergeCell ref="BV87:CK87"/>
    <mergeCell ref="CL87:DA87"/>
    <mergeCell ref="DB87:DQ87"/>
    <mergeCell ref="DR86:EG86"/>
    <mergeCell ref="EH86:EW86"/>
    <mergeCell ref="EX86:FM86"/>
    <mergeCell ref="CL86:DA86"/>
    <mergeCell ref="DB86:DQ86"/>
    <mergeCell ref="B88:J88"/>
    <mergeCell ref="K88:Y88"/>
    <mergeCell ref="DR87:EG87"/>
    <mergeCell ref="HJ86:HY86"/>
    <mergeCell ref="HZ86:IO86"/>
    <mergeCell ref="B87:J87"/>
    <mergeCell ref="K87:Y87"/>
    <mergeCell ref="Z87:AO87"/>
    <mergeCell ref="AP87:BE87"/>
    <mergeCell ref="BF87:BU87"/>
    <mergeCell ref="HJ89:HY89"/>
    <mergeCell ref="HZ89:IO89"/>
    <mergeCell ref="EH89:EW89"/>
    <mergeCell ref="EX89:FM89"/>
    <mergeCell ref="FN89:GC89"/>
    <mergeCell ref="GD89:GS89"/>
    <mergeCell ref="GT89:HI89"/>
    <mergeCell ref="DR88:EG88"/>
    <mergeCell ref="EH88:EW88"/>
    <mergeCell ref="EX88:FM88"/>
    <mergeCell ref="FN88:GC88"/>
    <mergeCell ref="GD88:GS88"/>
    <mergeCell ref="GT88:HI88"/>
    <mergeCell ref="HJ90:HY90"/>
    <mergeCell ref="HZ88:IO88"/>
    <mergeCell ref="B89:J89"/>
    <mergeCell ref="K89:Y89"/>
    <mergeCell ref="Z89:AO89"/>
    <mergeCell ref="AP89:BE89"/>
    <mergeCell ref="BF89:BU89"/>
    <mergeCell ref="BV89:CK89"/>
    <mergeCell ref="CL89:DA89"/>
    <mergeCell ref="DB89:DQ89"/>
    <mergeCell ref="CL90:DA90"/>
    <mergeCell ref="DB90:DQ90"/>
    <mergeCell ref="DR89:EG89"/>
    <mergeCell ref="HJ88:HY88"/>
    <mergeCell ref="Z88:AO88"/>
    <mergeCell ref="AP88:BE88"/>
    <mergeCell ref="BF88:BU88"/>
    <mergeCell ref="BV88:CK88"/>
    <mergeCell ref="CL88:DA88"/>
    <mergeCell ref="DB88:DQ88"/>
    <mergeCell ref="B90:J90"/>
    <mergeCell ref="K90:Y90"/>
    <mergeCell ref="Z90:AO90"/>
    <mergeCell ref="AP90:BE90"/>
    <mergeCell ref="BF90:BU90"/>
    <mergeCell ref="BV90:CK90"/>
    <mergeCell ref="HJ91:HY91"/>
    <mergeCell ref="HZ91:IO91"/>
    <mergeCell ref="EH91:EW91"/>
    <mergeCell ref="EX91:FM91"/>
    <mergeCell ref="FN91:GC91"/>
    <mergeCell ref="GD91:GS91"/>
    <mergeCell ref="GT91:HI91"/>
    <mergeCell ref="DR90:EG90"/>
    <mergeCell ref="EH90:EW90"/>
    <mergeCell ref="EX90:FM90"/>
    <mergeCell ref="FN90:GC90"/>
    <mergeCell ref="GD90:GS90"/>
    <mergeCell ref="GT90:HI90"/>
    <mergeCell ref="DR91:EG91"/>
    <mergeCell ref="HZ90:IO90"/>
    <mergeCell ref="B91:J91"/>
    <mergeCell ref="K91:Y91"/>
    <mergeCell ref="Z91:AO91"/>
    <mergeCell ref="AP91:BE91"/>
    <mergeCell ref="BF91:BU91"/>
    <mergeCell ref="BV91:CK91"/>
    <mergeCell ref="CL91:DA91"/>
    <mergeCell ref="DB91:DQ91"/>
    <mergeCell ref="B92:J92"/>
    <mergeCell ref="K92:Y92"/>
    <mergeCell ref="Z92:AO92"/>
    <mergeCell ref="AP92:BE92"/>
    <mergeCell ref="BF92:BU92"/>
    <mergeCell ref="BV92:CK92"/>
    <mergeCell ref="FN92:GC92"/>
    <mergeCell ref="GD92:GS92"/>
    <mergeCell ref="GT92:HI92"/>
    <mergeCell ref="HJ93:HY93"/>
    <mergeCell ref="HZ93:IO93"/>
    <mergeCell ref="EH93:EW93"/>
    <mergeCell ref="EX93:FM93"/>
    <mergeCell ref="FN93:GC93"/>
    <mergeCell ref="GD93:GS93"/>
    <mergeCell ref="GT93:HI93"/>
    <mergeCell ref="BV93:CK93"/>
    <mergeCell ref="CL93:DA93"/>
    <mergeCell ref="DB93:DQ93"/>
    <mergeCell ref="DR92:EG92"/>
    <mergeCell ref="EH92:EW92"/>
    <mergeCell ref="EX92:FM92"/>
    <mergeCell ref="CL92:DA92"/>
    <mergeCell ref="DB92:DQ92"/>
    <mergeCell ref="CL94:DA94"/>
    <mergeCell ref="DB94:DQ94"/>
    <mergeCell ref="DR93:EG93"/>
    <mergeCell ref="HJ92:HY92"/>
    <mergeCell ref="HZ92:IO92"/>
    <mergeCell ref="B93:J93"/>
    <mergeCell ref="K93:Y93"/>
    <mergeCell ref="Z93:AO93"/>
    <mergeCell ref="AP93:BE93"/>
    <mergeCell ref="BF93:BU93"/>
    <mergeCell ref="B94:J94"/>
    <mergeCell ref="K94:Y94"/>
    <mergeCell ref="Z94:AO94"/>
    <mergeCell ref="AP94:BE94"/>
    <mergeCell ref="BF94:BU94"/>
    <mergeCell ref="BV94:CK94"/>
    <mergeCell ref="DR94:EG94"/>
    <mergeCell ref="EH94:EW94"/>
    <mergeCell ref="EX94:FM94"/>
    <mergeCell ref="FN94:GC94"/>
    <mergeCell ref="GD94:GS94"/>
    <mergeCell ref="GT94:HI94"/>
    <mergeCell ref="HJ94:HY94"/>
    <mergeCell ref="HZ94:IO94"/>
    <mergeCell ref="B95:J95"/>
    <mergeCell ref="K95:Y95"/>
    <mergeCell ref="Z95:AO95"/>
    <mergeCell ref="AP95:BE95"/>
    <mergeCell ref="BF95:BU95"/>
    <mergeCell ref="BV95:CK95"/>
    <mergeCell ref="CL95:DA95"/>
    <mergeCell ref="DB95:DQ95"/>
    <mergeCell ref="HJ96:HY96"/>
    <mergeCell ref="HZ96:IO96"/>
    <mergeCell ref="GD96:GS96"/>
    <mergeCell ref="GT96:HI96"/>
    <mergeCell ref="DR96:EG96"/>
    <mergeCell ref="EH96:EW96"/>
    <mergeCell ref="EX96:FM96"/>
    <mergeCell ref="FN96:GC96"/>
    <mergeCell ref="DR95:EG95"/>
    <mergeCell ref="EH95:EW95"/>
    <mergeCell ref="EX95:FM95"/>
    <mergeCell ref="FN95:GC95"/>
    <mergeCell ref="GD95:GS95"/>
    <mergeCell ref="GT95:HI95"/>
    <mergeCell ref="HJ95:HY95"/>
    <mergeCell ref="HZ95:IO95"/>
    <mergeCell ref="B96:J96"/>
    <mergeCell ref="K96:Y96"/>
    <mergeCell ref="Z96:AO96"/>
    <mergeCell ref="AP96:BE96"/>
    <mergeCell ref="BF96:BU96"/>
    <mergeCell ref="BV96:CK96"/>
    <mergeCell ref="CL96:DA96"/>
    <mergeCell ref="DB96:DQ96"/>
    <mergeCell ref="CL97:DA97"/>
    <mergeCell ref="DB97:DQ97"/>
    <mergeCell ref="EH97:EW97"/>
    <mergeCell ref="GD97:GS97"/>
    <mergeCell ref="GT97:HI97"/>
    <mergeCell ref="HJ97:HY97"/>
    <mergeCell ref="EX97:FM97"/>
    <mergeCell ref="FN97:GC97"/>
    <mergeCell ref="DR97:EG97"/>
    <mergeCell ref="HZ97:IO97"/>
    <mergeCell ref="B97:J97"/>
    <mergeCell ref="K97:Y97"/>
    <mergeCell ref="Z97:AO97"/>
    <mergeCell ref="AP97:BE97"/>
    <mergeCell ref="BF97:BU97"/>
    <mergeCell ref="BV97:CK97"/>
  </mergeCells>
  <printOptions horizontalCentered="1" verticalCentered="1"/>
  <pageMargins left="0.25" right="0.25" top="0.31" bottom="0.44" header="0" footer="0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O101"/>
  <sheetViews>
    <sheetView showGridLines="0" zoomScalePageLayoutView="0" workbookViewId="0" topLeftCell="B1">
      <selection activeCell="B4" sqref="B4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3.421875" style="0" customWidth="1"/>
    <col min="4" max="4" width="17.421875" style="0" customWidth="1"/>
    <col min="5" max="5" width="12.00390625" style="0" customWidth="1"/>
    <col min="6" max="6" width="14.421875" style="0" customWidth="1"/>
    <col min="7" max="7" width="15.421875" style="0" customWidth="1"/>
    <col min="8" max="8" width="13.00390625" style="0" customWidth="1"/>
    <col min="9" max="9" width="15.00390625" style="0" customWidth="1"/>
    <col min="10" max="10" width="0.85546875" style="30" customWidth="1"/>
    <col min="11" max="12" width="12.8515625" style="0" bestFit="1" customWidth="1"/>
  </cols>
  <sheetData>
    <row r="1" spans="2:9" ht="12.75">
      <c r="B1" s="127" t="s">
        <v>77</v>
      </c>
      <c r="C1" s="127"/>
      <c r="D1" s="127"/>
      <c r="E1" s="127"/>
      <c r="F1" s="127"/>
      <c r="G1" s="127"/>
      <c r="H1" s="127"/>
      <c r="I1" s="127"/>
    </row>
    <row r="2" spans="2:9" ht="12.75">
      <c r="B2" s="127" t="s">
        <v>78</v>
      </c>
      <c r="C2" s="127"/>
      <c r="D2" s="127"/>
      <c r="E2" s="127"/>
      <c r="F2" s="127"/>
      <c r="G2" s="127"/>
      <c r="H2" s="127"/>
      <c r="I2" s="127"/>
    </row>
    <row r="3" spans="2:9" ht="12.75">
      <c r="B3" s="127" t="s">
        <v>84</v>
      </c>
      <c r="C3" s="127"/>
      <c r="D3" s="127"/>
      <c r="E3" s="127"/>
      <c r="F3" s="127"/>
      <c r="G3" s="127"/>
      <c r="H3" s="127"/>
      <c r="I3" s="127"/>
    </row>
    <row r="5" ht="12.75">
      <c r="B5" s="13" t="s">
        <v>11</v>
      </c>
    </row>
    <row r="6" ht="3" customHeight="1">
      <c r="B6" s="5"/>
    </row>
    <row r="7" ht="12.75">
      <c r="B7" s="68" t="s">
        <v>83</v>
      </c>
    </row>
    <row r="10" ht="12.75">
      <c r="B10" t="s">
        <v>12</v>
      </c>
    </row>
    <row r="11" ht="12.75">
      <c r="B11" t="s">
        <v>13</v>
      </c>
    </row>
    <row r="12" ht="12.75">
      <c r="B12" t="s">
        <v>14</v>
      </c>
    </row>
    <row r="14" ht="12.75">
      <c r="B14" t="s">
        <v>15</v>
      </c>
    </row>
    <row r="15" ht="12.75">
      <c r="B15" t="s">
        <v>16</v>
      </c>
    </row>
    <row r="16" ht="12.75">
      <c r="B16" t="s">
        <v>17</v>
      </c>
    </row>
    <row r="17" ht="12.75">
      <c r="B17" t="s">
        <v>18</v>
      </c>
    </row>
    <row r="18" s="30" customFormat="1" ht="7.5" customHeight="1"/>
    <row r="19" spans="2:10" s="30" customFormat="1" ht="18.75" customHeight="1">
      <c r="B19" s="65"/>
      <c r="G19" s="31"/>
      <c r="H19" s="31"/>
      <c r="I19" s="31"/>
      <c r="J19" s="31"/>
    </row>
    <row r="20" s="30" customFormat="1" ht="3.75" customHeight="1"/>
    <row r="21" ht="18" customHeight="1">
      <c r="B21" s="63"/>
    </row>
    <row r="22" ht="2.25" customHeight="1"/>
    <row r="23" ht="2.25" customHeight="1"/>
    <row r="24" spans="2:3" ht="12" customHeight="1">
      <c r="B24" s="23" t="s">
        <v>74</v>
      </c>
      <c r="C24" s="62"/>
    </row>
    <row r="25" ht="6.75" customHeight="1"/>
    <row r="26" ht="15.75" customHeight="1"/>
    <row r="27" spans="2:8" ht="6.75" customHeight="1" thickBot="1">
      <c r="B27" s="64"/>
      <c r="C27" s="43"/>
      <c r="D27" s="43"/>
      <c r="E27" s="43"/>
      <c r="F27" s="43"/>
      <c r="G27" s="43"/>
      <c r="H27" s="43"/>
    </row>
    <row r="28" spans="2:9" ht="13.5" thickBot="1">
      <c r="B28" s="79" t="s">
        <v>75</v>
      </c>
      <c r="C28" s="80"/>
      <c r="D28" s="80"/>
      <c r="E28" s="81"/>
      <c r="F28" s="79" t="s">
        <v>7</v>
      </c>
      <c r="G28" s="80"/>
      <c r="H28" s="80"/>
      <c r="I28" s="81"/>
    </row>
    <row r="29" spans="2:9" ht="38.25" customHeight="1">
      <c r="B29" s="121" t="s">
        <v>36</v>
      </c>
      <c r="C29" s="122"/>
      <c r="D29" s="123"/>
      <c r="E29" s="47" t="s">
        <v>57</v>
      </c>
      <c r="F29" s="100" t="s">
        <v>26</v>
      </c>
      <c r="G29" s="100" t="s">
        <v>27</v>
      </c>
      <c r="H29" s="102" t="s">
        <v>28</v>
      </c>
      <c r="I29" s="100" t="s">
        <v>2</v>
      </c>
    </row>
    <row r="30" spans="2:9" ht="12.75">
      <c r="B30" s="124"/>
      <c r="C30" s="125"/>
      <c r="D30" s="126"/>
      <c r="E30" s="44"/>
      <c r="F30" s="101" t="s">
        <v>0</v>
      </c>
      <c r="G30" s="101" t="s">
        <v>1</v>
      </c>
      <c r="H30" s="103"/>
      <c r="I30" s="101"/>
    </row>
    <row r="31" spans="2:9" ht="12.75">
      <c r="B31" s="90" t="s">
        <v>29</v>
      </c>
      <c r="C31" s="90"/>
      <c r="D31" s="90"/>
      <c r="E31" s="45" t="s">
        <v>58</v>
      </c>
      <c r="F31" s="7">
        <v>5000</v>
      </c>
      <c r="G31" s="7">
        <v>11000</v>
      </c>
      <c r="H31" s="7">
        <v>11000</v>
      </c>
      <c r="I31" s="8">
        <f aca="true" t="shared" si="0" ref="I31:I45">IF(SUM(F31:H31)&gt;0,SUM(F31:H31)," ")</f>
        <v>27000</v>
      </c>
    </row>
    <row r="32" spans="2:9" ht="12.75">
      <c r="B32" s="90" t="s">
        <v>30</v>
      </c>
      <c r="C32" s="90"/>
      <c r="D32" s="90"/>
      <c r="E32" s="45" t="s">
        <v>58</v>
      </c>
      <c r="F32" s="7">
        <v>1000</v>
      </c>
      <c r="G32" s="7">
        <v>17000</v>
      </c>
      <c r="H32" s="7">
        <v>2200</v>
      </c>
      <c r="I32" s="8">
        <f t="shared" si="0"/>
        <v>20200</v>
      </c>
    </row>
    <row r="33" spans="2:9" ht="12.75">
      <c r="B33" s="89" t="s">
        <v>37</v>
      </c>
      <c r="C33" s="90"/>
      <c r="D33" s="90"/>
      <c r="E33" s="45" t="s">
        <v>58</v>
      </c>
      <c r="F33" s="7">
        <v>15000</v>
      </c>
      <c r="G33" s="7">
        <v>1000</v>
      </c>
      <c r="H33" s="7">
        <v>500</v>
      </c>
      <c r="I33" s="8">
        <f t="shared" si="0"/>
        <v>16500</v>
      </c>
    </row>
    <row r="34" spans="2:9" ht="12.75">
      <c r="B34" s="90" t="s">
        <v>31</v>
      </c>
      <c r="C34" s="90"/>
      <c r="D34" s="90"/>
      <c r="E34" s="45" t="s">
        <v>58</v>
      </c>
      <c r="F34" s="7">
        <v>26200</v>
      </c>
      <c r="G34" s="7">
        <v>200</v>
      </c>
      <c r="H34" s="7">
        <v>2500</v>
      </c>
      <c r="I34" s="8">
        <f t="shared" si="0"/>
        <v>28900</v>
      </c>
    </row>
    <row r="35" spans="2:9" ht="12.75">
      <c r="B35" s="90" t="s">
        <v>39</v>
      </c>
      <c r="C35" s="90"/>
      <c r="D35" s="90"/>
      <c r="E35" s="45" t="s">
        <v>58</v>
      </c>
      <c r="F35" s="7">
        <v>13500</v>
      </c>
      <c r="G35" s="7">
        <v>14000</v>
      </c>
      <c r="H35" s="7">
        <v>350</v>
      </c>
      <c r="I35" s="8">
        <f t="shared" si="0"/>
        <v>27850</v>
      </c>
    </row>
    <row r="36" spans="2:9" ht="12.75">
      <c r="B36" s="90" t="s">
        <v>40</v>
      </c>
      <c r="C36" s="90"/>
      <c r="D36" s="90"/>
      <c r="E36" s="45" t="s">
        <v>58</v>
      </c>
      <c r="F36" s="7">
        <v>18000</v>
      </c>
      <c r="G36" s="7">
        <v>9000</v>
      </c>
      <c r="H36" s="7">
        <v>350</v>
      </c>
      <c r="I36" s="8">
        <f t="shared" si="0"/>
        <v>27350</v>
      </c>
    </row>
    <row r="37" spans="2:9" ht="12.75">
      <c r="B37" s="90" t="s">
        <v>40</v>
      </c>
      <c r="C37" s="90"/>
      <c r="D37" s="90"/>
      <c r="E37" s="45" t="s">
        <v>58</v>
      </c>
      <c r="F37" s="7">
        <v>19000</v>
      </c>
      <c r="G37" s="7">
        <v>8000</v>
      </c>
      <c r="H37" s="7">
        <v>350</v>
      </c>
      <c r="I37" s="8">
        <f t="shared" si="0"/>
        <v>27350</v>
      </c>
    </row>
    <row r="38" spans="2:9" ht="12.75">
      <c r="B38" s="90" t="s">
        <v>41</v>
      </c>
      <c r="C38" s="90"/>
      <c r="D38" s="90"/>
      <c r="E38" s="45" t="s">
        <v>58</v>
      </c>
      <c r="F38" s="7">
        <v>13250</v>
      </c>
      <c r="G38" s="7">
        <v>14000</v>
      </c>
      <c r="H38" s="7">
        <v>350</v>
      </c>
      <c r="I38" s="8">
        <f t="shared" si="0"/>
        <v>27600</v>
      </c>
    </row>
    <row r="39" spans="2:9" ht="12.75">
      <c r="B39" s="90" t="s">
        <v>42</v>
      </c>
      <c r="C39" s="90"/>
      <c r="D39" s="90"/>
      <c r="E39" s="45" t="s">
        <v>58</v>
      </c>
      <c r="F39" s="7">
        <v>13000</v>
      </c>
      <c r="G39" s="7">
        <v>14000</v>
      </c>
      <c r="H39" s="7">
        <v>350</v>
      </c>
      <c r="I39" s="8">
        <f t="shared" si="0"/>
        <v>27350</v>
      </c>
    </row>
    <row r="40" spans="2:9" ht="12.75">
      <c r="B40" s="93" t="s">
        <v>35</v>
      </c>
      <c r="C40" s="94"/>
      <c r="D40" s="95"/>
      <c r="E40" s="45" t="s">
        <v>58</v>
      </c>
      <c r="F40" s="7">
        <v>2000</v>
      </c>
      <c r="G40" s="7">
        <v>22000</v>
      </c>
      <c r="H40" s="7">
        <v>12000</v>
      </c>
      <c r="I40" s="8">
        <f t="shared" si="0"/>
        <v>36000</v>
      </c>
    </row>
    <row r="41" spans="2:9" ht="12.75">
      <c r="B41" s="93" t="s">
        <v>43</v>
      </c>
      <c r="C41" s="94"/>
      <c r="D41" s="95"/>
      <c r="E41" s="45" t="s">
        <v>58</v>
      </c>
      <c r="F41" s="7">
        <v>6000</v>
      </c>
      <c r="G41" s="7">
        <v>19000</v>
      </c>
      <c r="H41" s="7">
        <v>4000</v>
      </c>
      <c r="I41" s="8">
        <f t="shared" si="0"/>
        <v>29000</v>
      </c>
    </row>
    <row r="42" spans="2:9" ht="12.75">
      <c r="B42" s="93" t="s">
        <v>44</v>
      </c>
      <c r="C42" s="94"/>
      <c r="D42" s="95"/>
      <c r="E42" s="45" t="s">
        <v>58</v>
      </c>
      <c r="F42" s="7">
        <v>100</v>
      </c>
      <c r="G42" s="7">
        <v>13000</v>
      </c>
      <c r="H42" s="7">
        <v>6500</v>
      </c>
      <c r="I42" s="8">
        <f t="shared" si="0"/>
        <v>19600</v>
      </c>
    </row>
    <row r="43" spans="2:11" ht="12.75">
      <c r="B43" s="93" t="s">
        <v>33</v>
      </c>
      <c r="C43" s="94"/>
      <c r="D43" s="95"/>
      <c r="E43" s="46" t="s">
        <v>38</v>
      </c>
      <c r="F43" s="7">
        <v>0</v>
      </c>
      <c r="G43" s="7">
        <v>14000</v>
      </c>
      <c r="H43" s="7">
        <v>8800</v>
      </c>
      <c r="I43" s="8">
        <f t="shared" si="0"/>
        <v>22800</v>
      </c>
      <c r="K43" s="50"/>
    </row>
    <row r="44" spans="2:9" ht="12.75">
      <c r="B44" s="93" t="s">
        <v>34</v>
      </c>
      <c r="C44" s="94"/>
      <c r="D44" s="95"/>
      <c r="E44" s="46" t="s">
        <v>59</v>
      </c>
      <c r="F44" s="7">
        <v>0</v>
      </c>
      <c r="G44" s="7">
        <v>9500</v>
      </c>
      <c r="H44" s="7">
        <v>6000</v>
      </c>
      <c r="I44" s="8">
        <f t="shared" si="0"/>
        <v>15500</v>
      </c>
    </row>
    <row r="45" spans="4:11" ht="13.5" thickBot="1">
      <c r="D45" s="1" t="s">
        <v>2</v>
      </c>
      <c r="E45" s="1"/>
      <c r="F45" s="10">
        <f>IF(SUM(F31:F44)=0," ",SUM(F31:F44))</f>
        <v>132050</v>
      </c>
      <c r="G45" s="10">
        <f>IF(SUM(G31:G44)=0," ",SUM(G31:G44))</f>
        <v>165700</v>
      </c>
      <c r="H45" s="10">
        <f>IF(SUM(H31:H44)&gt;0,SUM(H31:H44)," ")</f>
        <v>55250</v>
      </c>
      <c r="I45" s="11">
        <f t="shared" si="0"/>
        <v>353000</v>
      </c>
      <c r="J45" s="32"/>
      <c r="K45" s="20"/>
    </row>
    <row r="46" spans="4:9" ht="13.5" thickTop="1">
      <c r="D46" s="1" t="s">
        <v>3</v>
      </c>
      <c r="E46" s="1"/>
      <c r="F46" s="9">
        <f>IF(F45=" "," ",ROUND(F45/$I$45,4))</f>
        <v>0.3741</v>
      </c>
      <c r="G46" s="9">
        <f>IF(G45=" "," ",ROUND(G45/$I$45,4))</f>
        <v>0.4694</v>
      </c>
      <c r="H46" s="9">
        <f>IF(H45=" "," ",ROUND(H45/$I$45,4))</f>
        <v>0.1565</v>
      </c>
      <c r="I46" s="9">
        <f>IF(I45=" "," ",I45/$I$45)</f>
        <v>1</v>
      </c>
    </row>
    <row r="47" spans="4:9" ht="12.75">
      <c r="D47" s="1"/>
      <c r="E47" s="1"/>
      <c r="F47" s="59" t="s">
        <v>60</v>
      </c>
      <c r="G47" s="59" t="s">
        <v>61</v>
      </c>
      <c r="H47" s="59" t="s">
        <v>62</v>
      </c>
      <c r="I47" s="4"/>
    </row>
    <row r="48" spans="3:12" ht="12.75">
      <c r="C48" s="1"/>
      <c r="D48" s="4"/>
      <c r="E48" s="4"/>
      <c r="F48" s="4"/>
      <c r="G48" s="4"/>
      <c r="H48" s="4"/>
      <c r="L48" s="23"/>
    </row>
    <row r="49" spans="3:13" ht="12.75">
      <c r="C49" s="1"/>
      <c r="D49" s="4"/>
      <c r="E49" s="4"/>
      <c r="F49" s="4"/>
      <c r="G49" s="108" t="s">
        <v>32</v>
      </c>
      <c r="H49" s="109"/>
      <c r="I49" s="110"/>
      <c r="M49" s="23"/>
    </row>
    <row r="50" spans="2:10" ht="13.5" customHeight="1">
      <c r="B50" s="115" t="s">
        <v>4</v>
      </c>
      <c r="C50" s="116"/>
      <c r="D50" s="116"/>
      <c r="E50" s="117"/>
      <c r="F50" s="53" t="s">
        <v>52</v>
      </c>
      <c r="G50" s="111" t="s">
        <v>48</v>
      </c>
      <c r="H50" s="105" t="s">
        <v>49</v>
      </c>
      <c r="I50" s="105" t="s">
        <v>50</v>
      </c>
      <c r="J50" s="33"/>
    </row>
    <row r="51" spans="2:9" ht="12" customHeight="1">
      <c r="B51" s="118"/>
      <c r="C51" s="119"/>
      <c r="D51" s="119"/>
      <c r="E51" s="120"/>
      <c r="F51" s="54" t="s">
        <v>53</v>
      </c>
      <c r="G51" s="100"/>
      <c r="H51" s="106"/>
      <c r="I51" s="106"/>
    </row>
    <row r="52" spans="2:10" ht="20.25" customHeight="1">
      <c r="B52" s="6" t="s">
        <v>5</v>
      </c>
      <c r="C52" s="112" t="s">
        <v>6</v>
      </c>
      <c r="D52" s="113"/>
      <c r="E52" s="114"/>
      <c r="F52" s="52" t="s">
        <v>54</v>
      </c>
      <c r="G52" s="101"/>
      <c r="H52" s="107"/>
      <c r="I52" s="107"/>
      <c r="J52" s="34"/>
    </row>
    <row r="53" spans="2:10" ht="12.75">
      <c r="B53" s="12">
        <v>601</v>
      </c>
      <c r="C53" s="96" t="s">
        <v>9</v>
      </c>
      <c r="D53" s="97"/>
      <c r="E53" s="98"/>
      <c r="F53" s="17">
        <v>75000</v>
      </c>
      <c r="G53" s="14">
        <f aca="true" t="shared" si="1" ref="G53:G58">G$46</f>
        <v>0.4694</v>
      </c>
      <c r="H53" s="15">
        <f>IF(F53=0,"",F53*G53)</f>
        <v>35205</v>
      </c>
      <c r="I53" s="24">
        <f>IF(F53=0,"",F53-H53)</f>
        <v>39795</v>
      </c>
      <c r="J53" s="35"/>
    </row>
    <row r="54" spans="2:10" ht="12.75">
      <c r="B54" s="12">
        <v>618</v>
      </c>
      <c r="C54" s="96" t="s">
        <v>22</v>
      </c>
      <c r="D54" s="97"/>
      <c r="E54" s="98"/>
      <c r="F54" s="18">
        <v>45000</v>
      </c>
      <c r="G54" s="14">
        <f t="shared" si="1"/>
        <v>0.4694</v>
      </c>
      <c r="H54" s="19">
        <f>IF(F54=0,"",F54*G54)</f>
        <v>21123</v>
      </c>
      <c r="I54" s="25">
        <f>IF(F54=0,"",F54-H54)</f>
        <v>23877</v>
      </c>
      <c r="J54" s="35"/>
    </row>
    <row r="55" spans="2:10" ht="12.75">
      <c r="B55" s="12">
        <v>619</v>
      </c>
      <c r="C55" s="96" t="s">
        <v>21</v>
      </c>
      <c r="D55" s="97"/>
      <c r="E55" s="98"/>
      <c r="F55" s="18">
        <v>34000</v>
      </c>
      <c r="G55" s="14">
        <f t="shared" si="1"/>
        <v>0.4694</v>
      </c>
      <c r="H55" s="19">
        <f>IF(F55=0,"",F55*G55)</f>
        <v>15960</v>
      </c>
      <c r="I55" s="25">
        <f>IF(F55=0,"",F55-H55)</f>
        <v>18040</v>
      </c>
      <c r="J55" s="35"/>
    </row>
    <row r="56" spans="2:10" ht="12.75">
      <c r="B56" s="12">
        <v>630</v>
      </c>
      <c r="C56" s="96" t="s">
        <v>20</v>
      </c>
      <c r="D56" s="97"/>
      <c r="E56" s="98"/>
      <c r="F56" s="18">
        <v>5000</v>
      </c>
      <c r="G56" s="14">
        <f t="shared" si="1"/>
        <v>0.4694</v>
      </c>
      <c r="H56" s="19">
        <f>IF(F56=0,"",F56*G56)</f>
        <v>2347</v>
      </c>
      <c r="I56" s="25">
        <f>IF(F56=0,"",F56-H56)</f>
        <v>2653</v>
      </c>
      <c r="J56" s="35"/>
    </row>
    <row r="57" spans="2:10" ht="12.75">
      <c r="B57" s="12">
        <v>638</v>
      </c>
      <c r="C57" s="96" t="s">
        <v>8</v>
      </c>
      <c r="D57" s="97"/>
      <c r="E57" s="98"/>
      <c r="F57" s="18">
        <v>13000</v>
      </c>
      <c r="G57" s="14">
        <f t="shared" si="1"/>
        <v>0.4694</v>
      </c>
      <c r="H57" s="19">
        <f>IF(F57=0,"",F57*G57)</f>
        <v>6102</v>
      </c>
      <c r="I57" s="25">
        <f>IF(F57=0,"",F57-H57)</f>
        <v>6898</v>
      </c>
      <c r="J57" s="35"/>
    </row>
    <row r="58" spans="4:12" ht="13.5" thickBot="1">
      <c r="D58" s="1" t="s">
        <v>10</v>
      </c>
      <c r="E58" s="1"/>
      <c r="F58" s="16">
        <f>IF(SUM(F53:F57)=0,"",SUM(F53:F57))</f>
        <v>172000</v>
      </c>
      <c r="G58" s="28">
        <f t="shared" si="1"/>
        <v>0.4694</v>
      </c>
      <c r="H58" s="27">
        <f>IF(SUM(H53:H57)=0,"",SUM(H53:H57))</f>
        <v>80737</v>
      </c>
      <c r="I58" s="26">
        <f>IF(SUM(I53:I57)=0,"",SUM(I53:I57))</f>
        <v>91263</v>
      </c>
      <c r="J58" s="57"/>
      <c r="L58" s="55"/>
    </row>
    <row r="59" spans="2:12" ht="13.5" thickTop="1">
      <c r="B59" s="13"/>
      <c r="C59" s="3"/>
      <c r="D59" s="2"/>
      <c r="E59" s="2"/>
      <c r="F59" s="60" t="s">
        <v>63</v>
      </c>
      <c r="G59" s="60" t="s">
        <v>65</v>
      </c>
      <c r="H59" s="60" t="s">
        <v>64</v>
      </c>
      <c r="I59" s="3"/>
      <c r="J59" s="35"/>
      <c r="L59" s="56"/>
    </row>
    <row r="60" spans="2:10" ht="7.5" customHeight="1">
      <c r="B60" s="13"/>
      <c r="C60" s="3"/>
      <c r="D60" s="2"/>
      <c r="E60" s="2"/>
      <c r="F60" s="3"/>
      <c r="G60" s="3"/>
      <c r="H60" s="3"/>
      <c r="I60" s="3"/>
      <c r="J60" s="35"/>
    </row>
    <row r="61" spans="2:10" ht="15.75">
      <c r="B61" s="36" t="s">
        <v>19</v>
      </c>
      <c r="C61" s="37"/>
      <c r="D61" s="37"/>
      <c r="E61" s="37"/>
      <c r="F61" s="38"/>
      <c r="G61" s="39"/>
      <c r="H61" s="37"/>
      <c r="I61" s="37"/>
      <c r="J61" s="37"/>
    </row>
    <row r="62" spans="2:10" s="29" customFormat="1" ht="17.25" customHeight="1">
      <c r="B62" s="92" t="s">
        <v>66</v>
      </c>
      <c r="C62" s="92"/>
      <c r="D62" s="92"/>
      <c r="E62" s="92"/>
      <c r="F62" s="92"/>
      <c r="G62" s="92"/>
      <c r="H62" s="92"/>
      <c r="I62" s="41">
        <f>F58</f>
        <v>172000</v>
      </c>
      <c r="J62" s="33"/>
    </row>
    <row r="63" spans="2:11" ht="15.75" customHeight="1">
      <c r="B63" s="92" t="s">
        <v>67</v>
      </c>
      <c r="C63" s="92"/>
      <c r="D63" s="92"/>
      <c r="E63" s="92"/>
      <c r="F63" s="92"/>
      <c r="G63" s="92"/>
      <c r="H63" s="92"/>
      <c r="I63" s="41">
        <f>F58*(100%-H46)</f>
        <v>145082</v>
      </c>
      <c r="K63" s="56"/>
    </row>
    <row r="64" spans="2:11" s="29" customFormat="1" ht="17.25" customHeight="1">
      <c r="B64" s="92" t="s">
        <v>68</v>
      </c>
      <c r="C64" s="92"/>
      <c r="D64" s="92"/>
      <c r="E64" s="92"/>
      <c r="F64" s="92"/>
      <c r="G64" s="92"/>
      <c r="H64" s="92"/>
      <c r="I64" s="41">
        <f>F46*F58</f>
        <v>64345</v>
      </c>
      <c r="J64" s="33"/>
      <c r="K64" s="61"/>
    </row>
    <row r="65" spans="2:10" s="29" customFormat="1" ht="3.75" customHeight="1">
      <c r="B65" s="40"/>
      <c r="C65" s="40"/>
      <c r="D65" s="40"/>
      <c r="E65" s="40"/>
      <c r="F65" s="40"/>
      <c r="G65" s="40"/>
      <c r="H65" s="40"/>
      <c r="I65" s="41"/>
      <c r="J65" s="33"/>
    </row>
    <row r="66" spans="2:11" s="29" customFormat="1" ht="16.5" customHeight="1">
      <c r="B66" s="92" t="s">
        <v>69</v>
      </c>
      <c r="C66" s="92"/>
      <c r="D66" s="92"/>
      <c r="E66" s="92"/>
      <c r="F66" s="92"/>
      <c r="G66" s="92"/>
      <c r="H66" s="92"/>
      <c r="I66" s="41">
        <f>I62-I64</f>
        <v>107655</v>
      </c>
      <c r="J66" s="33"/>
      <c r="K66" s="48"/>
    </row>
    <row r="67" spans="2:10" s="29" customFormat="1" ht="16.5" customHeight="1">
      <c r="B67" s="99" t="s">
        <v>72</v>
      </c>
      <c r="C67" s="99"/>
      <c r="D67" s="99"/>
      <c r="E67" s="99"/>
      <c r="F67" s="99"/>
      <c r="G67" s="99"/>
      <c r="H67" s="40"/>
      <c r="I67" s="41"/>
      <c r="J67" s="33"/>
    </row>
    <row r="68" spans="2:11" s="29" customFormat="1" ht="16.5" customHeight="1">
      <c r="B68" s="91" t="s">
        <v>70</v>
      </c>
      <c r="C68" s="91"/>
      <c r="D68" s="91"/>
      <c r="E68" s="91"/>
      <c r="F68" s="91"/>
      <c r="G68" s="91"/>
      <c r="H68" s="91"/>
      <c r="I68" s="41">
        <f>H46*F58</f>
        <v>26918</v>
      </c>
      <c r="J68" s="33"/>
      <c r="K68" s="61"/>
    </row>
    <row r="69" spans="2:11" s="29" customFormat="1" ht="16.5" customHeight="1">
      <c r="B69" s="82" t="s">
        <v>71</v>
      </c>
      <c r="C69" s="82"/>
      <c r="D69" s="82"/>
      <c r="E69" s="82"/>
      <c r="F69" s="82"/>
      <c r="G69" s="82"/>
      <c r="H69" s="82"/>
      <c r="I69" s="58">
        <f>F58*G46</f>
        <v>80737</v>
      </c>
      <c r="J69" s="33"/>
      <c r="K69" s="61"/>
    </row>
    <row r="70" spans="2:10" s="29" customFormat="1" ht="3.75" customHeight="1">
      <c r="B70" s="40"/>
      <c r="C70" s="40"/>
      <c r="D70" s="40"/>
      <c r="E70" s="40"/>
      <c r="F70" s="40"/>
      <c r="G70" s="40"/>
      <c r="H70" s="40"/>
      <c r="I70" s="41"/>
      <c r="J70" s="33"/>
    </row>
    <row r="71" spans="2:11" ht="15" customHeight="1">
      <c r="B71" s="104" t="s">
        <v>73</v>
      </c>
      <c r="C71" s="104"/>
      <c r="D71" s="104"/>
      <c r="E71" s="104"/>
      <c r="F71" s="104"/>
      <c r="G71" s="104"/>
      <c r="H71" s="104"/>
      <c r="I71" s="42">
        <f>I68+I64</f>
        <v>91263</v>
      </c>
      <c r="K71" s="21"/>
    </row>
    <row r="72" spans="2:9" ht="10.5" customHeight="1">
      <c r="B72" s="92"/>
      <c r="C72" s="92"/>
      <c r="D72" s="92"/>
      <c r="E72" s="92"/>
      <c r="F72" s="92"/>
      <c r="G72" s="92"/>
      <c r="H72" s="92"/>
      <c r="I72" s="49"/>
    </row>
    <row r="73" spans="2:10" ht="15.75" customHeight="1">
      <c r="B73" s="83" t="s">
        <v>76</v>
      </c>
      <c r="C73" s="84"/>
      <c r="D73" s="84"/>
      <c r="E73" s="84"/>
      <c r="F73" s="84"/>
      <c r="G73" s="84"/>
      <c r="H73" s="84"/>
      <c r="I73" s="84"/>
      <c r="J73" s="85"/>
    </row>
    <row r="74" spans="2:10" s="51" customFormat="1" ht="17.25" customHeight="1">
      <c r="B74" s="86" t="s">
        <v>47</v>
      </c>
      <c r="C74" s="87"/>
      <c r="D74" s="87"/>
      <c r="E74" s="87"/>
      <c r="F74" s="87"/>
      <c r="G74" s="87"/>
      <c r="H74" s="87"/>
      <c r="I74" s="87"/>
      <c r="J74" s="88"/>
    </row>
    <row r="75" spans="2:10" s="51" customFormat="1" ht="43.5" customHeight="1">
      <c r="B75" s="76" t="s">
        <v>46</v>
      </c>
      <c r="C75" s="77"/>
      <c r="D75" s="77"/>
      <c r="E75" s="77"/>
      <c r="F75" s="77"/>
      <c r="G75" s="77"/>
      <c r="H75" s="77"/>
      <c r="I75" s="77"/>
      <c r="J75" s="78"/>
    </row>
    <row r="76" spans="2:249" s="51" customFormat="1" ht="54.75" customHeight="1">
      <c r="B76" s="76" t="s">
        <v>45</v>
      </c>
      <c r="C76" s="77"/>
      <c r="D76" s="77"/>
      <c r="E76" s="77"/>
      <c r="F76" s="77"/>
      <c r="G76" s="77"/>
      <c r="H76" s="77"/>
      <c r="I76" s="77"/>
      <c r="J76" s="78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</row>
    <row r="77" spans="2:249" s="51" customFormat="1" ht="18.75" customHeight="1">
      <c r="B77" s="76" t="s">
        <v>51</v>
      </c>
      <c r="C77" s="77"/>
      <c r="D77" s="77"/>
      <c r="E77" s="77"/>
      <c r="F77" s="77"/>
      <c r="G77" s="77"/>
      <c r="H77" s="77"/>
      <c r="I77" s="77"/>
      <c r="J77" s="78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</row>
    <row r="78" spans="2:249" s="51" customFormat="1" ht="21" customHeight="1">
      <c r="B78" s="76" t="s">
        <v>55</v>
      </c>
      <c r="C78" s="77"/>
      <c r="D78" s="77"/>
      <c r="E78" s="77"/>
      <c r="F78" s="77"/>
      <c r="G78" s="77"/>
      <c r="H78" s="77"/>
      <c r="I78" s="77"/>
      <c r="J78" s="78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</row>
    <row r="79" spans="2:249" s="51" customFormat="1" ht="21.75" customHeight="1">
      <c r="B79" s="73" t="s">
        <v>56</v>
      </c>
      <c r="C79" s="74"/>
      <c r="D79" s="74"/>
      <c r="E79" s="74"/>
      <c r="F79" s="74"/>
      <c r="G79" s="74"/>
      <c r="H79" s="74"/>
      <c r="I79" s="74"/>
      <c r="J79" s="75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</row>
    <row r="80" spans="2:249" ht="29.25" customHeight="1">
      <c r="B80" s="7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</row>
    <row r="81" spans="2:249" ht="21" customHeight="1">
      <c r="B81" s="7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</row>
    <row r="82" spans="2:249" ht="22.5" customHeight="1">
      <c r="B82" s="7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</row>
    <row r="83" spans="2:249" ht="32.25" customHeight="1">
      <c r="B83" s="71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</row>
    <row r="84" spans="2:249" ht="22.5" customHeight="1">
      <c r="B84" s="71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</row>
    <row r="85" spans="2:249" ht="21.75" customHeight="1">
      <c r="B85" s="7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</row>
    <row r="86" spans="2:249" ht="12.7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</row>
    <row r="87" spans="2:249" ht="12.7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</row>
    <row r="88" spans="2:249" ht="12.7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</row>
    <row r="89" spans="2:249" ht="12.7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</row>
    <row r="90" spans="2:249" ht="12.7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</row>
    <row r="91" spans="2:249" ht="12.7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</row>
    <row r="92" spans="2:249" ht="12.7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</row>
    <row r="93" spans="2:249" ht="12.7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</row>
    <row r="94" spans="2:249" ht="12.7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</row>
    <row r="95" spans="2:249" ht="12.7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</row>
    <row r="96" spans="2:249" ht="12.7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</row>
    <row r="97" spans="2:249" ht="12.7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  <c r="HU97" s="70"/>
      <c r="HV97" s="70"/>
      <c r="HW97" s="70"/>
      <c r="HX97" s="70"/>
      <c r="HY97" s="70"/>
      <c r="HZ97" s="70"/>
      <c r="IA97" s="70"/>
      <c r="IB97" s="70"/>
      <c r="IC97" s="70"/>
      <c r="ID97" s="70"/>
      <c r="IE97" s="70"/>
      <c r="IF97" s="70"/>
      <c r="IG97" s="70"/>
      <c r="IH97" s="70"/>
      <c r="II97" s="70"/>
      <c r="IJ97" s="70"/>
      <c r="IK97" s="70"/>
      <c r="IL97" s="70"/>
      <c r="IM97" s="70"/>
      <c r="IN97" s="70"/>
      <c r="IO97" s="70"/>
    </row>
    <row r="99" spans="2:6" ht="12.75">
      <c r="B99" s="22" t="s">
        <v>25</v>
      </c>
      <c r="C99" s="22"/>
      <c r="D99" s="22"/>
      <c r="E99" s="22"/>
      <c r="F99" s="22"/>
    </row>
    <row r="100" ht="12.75">
      <c r="B100" s="13" t="s">
        <v>23</v>
      </c>
    </row>
    <row r="101" ht="12.75">
      <c r="B101" s="13" t="s">
        <v>24</v>
      </c>
    </row>
  </sheetData>
  <sheetProtection/>
  <mergeCells count="399">
    <mergeCell ref="FN97:GC97"/>
    <mergeCell ref="GD97:GS97"/>
    <mergeCell ref="CL97:DA97"/>
    <mergeCell ref="DB96:DQ96"/>
    <mergeCell ref="DR96:EG96"/>
    <mergeCell ref="GT97:HI97"/>
    <mergeCell ref="HJ97:HY97"/>
    <mergeCell ref="HZ97:IO97"/>
    <mergeCell ref="DB97:DQ97"/>
    <mergeCell ref="DR97:EG97"/>
    <mergeCell ref="EH97:EW97"/>
    <mergeCell ref="EX97:FM97"/>
    <mergeCell ref="B97:J97"/>
    <mergeCell ref="K97:Y97"/>
    <mergeCell ref="Z97:AO97"/>
    <mergeCell ref="AP97:BE97"/>
    <mergeCell ref="BF97:BU97"/>
    <mergeCell ref="BV97:CK97"/>
    <mergeCell ref="GT96:HI96"/>
    <mergeCell ref="HJ96:HY96"/>
    <mergeCell ref="HZ96:IO96"/>
    <mergeCell ref="EH96:EW96"/>
    <mergeCell ref="EX96:FM96"/>
    <mergeCell ref="FN96:GC96"/>
    <mergeCell ref="GD96:GS96"/>
    <mergeCell ref="DB95:DQ95"/>
    <mergeCell ref="DR95:EG95"/>
    <mergeCell ref="EH95:EW95"/>
    <mergeCell ref="EX95:FM95"/>
    <mergeCell ref="FN95:GC95"/>
    <mergeCell ref="GD95:GS95"/>
    <mergeCell ref="GT95:HI95"/>
    <mergeCell ref="HJ95:HY95"/>
    <mergeCell ref="HZ95:IO95"/>
    <mergeCell ref="B96:J96"/>
    <mergeCell ref="K96:Y96"/>
    <mergeCell ref="Z96:AO96"/>
    <mergeCell ref="AP96:BE96"/>
    <mergeCell ref="BF96:BU96"/>
    <mergeCell ref="BV96:CK96"/>
    <mergeCell ref="CL96:DA96"/>
    <mergeCell ref="BV95:CK95"/>
    <mergeCell ref="CL95:DA95"/>
    <mergeCell ref="DB94:DQ94"/>
    <mergeCell ref="DR94:EG94"/>
    <mergeCell ref="GT93:HI93"/>
    <mergeCell ref="Z93:AO93"/>
    <mergeCell ref="AP93:BE93"/>
    <mergeCell ref="BF93:BU93"/>
    <mergeCell ref="BV93:CK93"/>
    <mergeCell ref="CL93:DA93"/>
    <mergeCell ref="B93:J93"/>
    <mergeCell ref="K93:Y93"/>
    <mergeCell ref="K95:Y95"/>
    <mergeCell ref="Z95:AO95"/>
    <mergeCell ref="AP95:BE95"/>
    <mergeCell ref="BF95:BU95"/>
    <mergeCell ref="B95:J95"/>
    <mergeCell ref="HJ94:HY94"/>
    <mergeCell ref="HZ94:IO94"/>
    <mergeCell ref="EH94:EW94"/>
    <mergeCell ref="EX94:FM94"/>
    <mergeCell ref="FN94:GC94"/>
    <mergeCell ref="GD94:GS94"/>
    <mergeCell ref="DR93:EG93"/>
    <mergeCell ref="EH93:EW93"/>
    <mergeCell ref="EX93:FM93"/>
    <mergeCell ref="FN93:GC93"/>
    <mergeCell ref="GD93:GS93"/>
    <mergeCell ref="GT94:HI94"/>
    <mergeCell ref="HJ93:HY93"/>
    <mergeCell ref="HZ93:IO93"/>
    <mergeCell ref="B94:J94"/>
    <mergeCell ref="K94:Y94"/>
    <mergeCell ref="Z94:AO94"/>
    <mergeCell ref="AP94:BE94"/>
    <mergeCell ref="BF94:BU94"/>
    <mergeCell ref="BV94:CK94"/>
    <mergeCell ref="CL94:DA94"/>
    <mergeCell ref="DB93:DQ93"/>
    <mergeCell ref="GT92:HI92"/>
    <mergeCell ref="HJ92:HY92"/>
    <mergeCell ref="HZ92:IO92"/>
    <mergeCell ref="EH92:EW92"/>
    <mergeCell ref="EX92:FM92"/>
    <mergeCell ref="FN92:GC92"/>
    <mergeCell ref="HZ91:IO91"/>
    <mergeCell ref="B92:J92"/>
    <mergeCell ref="K92:Y92"/>
    <mergeCell ref="Z92:AO92"/>
    <mergeCell ref="AP92:BE92"/>
    <mergeCell ref="BF92:BU92"/>
    <mergeCell ref="BV92:CK92"/>
    <mergeCell ref="CL92:DA92"/>
    <mergeCell ref="DB91:DQ91"/>
    <mergeCell ref="DR91:EG91"/>
    <mergeCell ref="DB90:DQ90"/>
    <mergeCell ref="DR90:EG90"/>
    <mergeCell ref="DB92:DQ92"/>
    <mergeCell ref="DR92:EG92"/>
    <mergeCell ref="GT91:HI91"/>
    <mergeCell ref="HJ91:HY91"/>
    <mergeCell ref="EH91:EW91"/>
    <mergeCell ref="EX91:FM91"/>
    <mergeCell ref="FN91:GC91"/>
    <mergeCell ref="GD91:GS91"/>
    <mergeCell ref="GD92:GS92"/>
    <mergeCell ref="B91:J91"/>
    <mergeCell ref="K91:Y91"/>
    <mergeCell ref="Z91:AO91"/>
    <mergeCell ref="AP91:BE91"/>
    <mergeCell ref="BF91:BU91"/>
    <mergeCell ref="BV91:CK91"/>
    <mergeCell ref="CL91:DA91"/>
    <mergeCell ref="GT90:HI90"/>
    <mergeCell ref="HJ90:HY90"/>
    <mergeCell ref="HZ90:IO90"/>
    <mergeCell ref="EH90:EW90"/>
    <mergeCell ref="EX90:FM90"/>
    <mergeCell ref="FN90:GC90"/>
    <mergeCell ref="GD90:GS90"/>
    <mergeCell ref="DB89:DQ89"/>
    <mergeCell ref="DR89:EG89"/>
    <mergeCell ref="EH89:EW89"/>
    <mergeCell ref="EX89:FM89"/>
    <mergeCell ref="FN89:GC89"/>
    <mergeCell ref="GD89:GS89"/>
    <mergeCell ref="GT89:HI89"/>
    <mergeCell ref="HJ89:HY89"/>
    <mergeCell ref="HZ89:IO89"/>
    <mergeCell ref="B90:J90"/>
    <mergeCell ref="K90:Y90"/>
    <mergeCell ref="Z90:AO90"/>
    <mergeCell ref="AP90:BE90"/>
    <mergeCell ref="BF90:BU90"/>
    <mergeCell ref="BV90:CK90"/>
    <mergeCell ref="CL90:DA90"/>
    <mergeCell ref="BV89:CK89"/>
    <mergeCell ref="CL89:DA89"/>
    <mergeCell ref="DB88:DQ88"/>
    <mergeCell ref="DR88:EG88"/>
    <mergeCell ref="GT87:HI87"/>
    <mergeCell ref="Z87:AO87"/>
    <mergeCell ref="AP87:BE87"/>
    <mergeCell ref="BF87:BU87"/>
    <mergeCell ref="BV87:CK87"/>
    <mergeCell ref="CL87:DA87"/>
    <mergeCell ref="B87:J87"/>
    <mergeCell ref="K87:Y87"/>
    <mergeCell ref="K89:Y89"/>
    <mergeCell ref="Z89:AO89"/>
    <mergeCell ref="AP89:BE89"/>
    <mergeCell ref="BF89:BU89"/>
    <mergeCell ref="B89:J89"/>
    <mergeCell ref="HJ88:HY88"/>
    <mergeCell ref="HZ88:IO88"/>
    <mergeCell ref="EH88:EW88"/>
    <mergeCell ref="EX88:FM88"/>
    <mergeCell ref="FN88:GC88"/>
    <mergeCell ref="GD88:GS88"/>
    <mergeCell ref="DR87:EG87"/>
    <mergeCell ref="EH87:EW87"/>
    <mergeCell ref="EX87:FM87"/>
    <mergeCell ref="FN87:GC87"/>
    <mergeCell ref="GD87:GS87"/>
    <mergeCell ref="GT88:HI88"/>
    <mergeCell ref="HJ87:HY87"/>
    <mergeCell ref="HZ87:IO87"/>
    <mergeCell ref="B88:J88"/>
    <mergeCell ref="K88:Y88"/>
    <mergeCell ref="Z88:AO88"/>
    <mergeCell ref="AP88:BE88"/>
    <mergeCell ref="BF88:BU88"/>
    <mergeCell ref="BV88:CK88"/>
    <mergeCell ref="CL88:DA88"/>
    <mergeCell ref="DB87:DQ87"/>
    <mergeCell ref="GT86:HI86"/>
    <mergeCell ref="HJ86:HY86"/>
    <mergeCell ref="HZ86:IO86"/>
    <mergeCell ref="EH86:EW86"/>
    <mergeCell ref="EX86:FM86"/>
    <mergeCell ref="FN86:GC86"/>
    <mergeCell ref="HZ85:IO85"/>
    <mergeCell ref="B86:J86"/>
    <mergeCell ref="K86:Y86"/>
    <mergeCell ref="Z86:AO86"/>
    <mergeCell ref="AP86:BE86"/>
    <mergeCell ref="BF86:BU86"/>
    <mergeCell ref="BV86:CK86"/>
    <mergeCell ref="CL86:DA86"/>
    <mergeCell ref="DB85:DQ85"/>
    <mergeCell ref="DR85:EG85"/>
    <mergeCell ref="DB84:DQ84"/>
    <mergeCell ref="DR84:EG84"/>
    <mergeCell ref="DB86:DQ86"/>
    <mergeCell ref="DR86:EG86"/>
    <mergeCell ref="GT85:HI85"/>
    <mergeCell ref="HJ85:HY85"/>
    <mergeCell ref="EH85:EW85"/>
    <mergeCell ref="EX85:FM85"/>
    <mergeCell ref="FN85:GC85"/>
    <mergeCell ref="GD85:GS85"/>
    <mergeCell ref="GD86:GS86"/>
    <mergeCell ref="B85:J85"/>
    <mergeCell ref="K85:Y85"/>
    <mergeCell ref="Z85:AO85"/>
    <mergeCell ref="AP85:BE85"/>
    <mergeCell ref="BF85:BU85"/>
    <mergeCell ref="BV85:CK85"/>
    <mergeCell ref="CL85:DA85"/>
    <mergeCell ref="GT84:HI84"/>
    <mergeCell ref="HJ84:HY84"/>
    <mergeCell ref="HZ84:IO84"/>
    <mergeCell ref="EH84:EW84"/>
    <mergeCell ref="EX84:FM84"/>
    <mergeCell ref="FN84:GC84"/>
    <mergeCell ref="GD84:GS84"/>
    <mergeCell ref="DB83:DQ83"/>
    <mergeCell ref="DR83:EG83"/>
    <mergeCell ref="EH83:EW83"/>
    <mergeCell ref="EX83:FM83"/>
    <mergeCell ref="FN83:GC83"/>
    <mergeCell ref="GD83:GS83"/>
    <mergeCell ref="GT83:HI83"/>
    <mergeCell ref="HJ83:HY83"/>
    <mergeCell ref="HZ83:IO83"/>
    <mergeCell ref="B84:J84"/>
    <mergeCell ref="K84:Y84"/>
    <mergeCell ref="Z84:AO84"/>
    <mergeCell ref="AP84:BE84"/>
    <mergeCell ref="BF84:BU84"/>
    <mergeCell ref="BV84:CK84"/>
    <mergeCell ref="CL84:DA84"/>
    <mergeCell ref="BV83:CK83"/>
    <mergeCell ref="CL83:DA83"/>
    <mergeCell ref="DB82:DQ82"/>
    <mergeCell ref="DR82:EG82"/>
    <mergeCell ref="GT81:HI81"/>
    <mergeCell ref="Z81:AO81"/>
    <mergeCell ref="AP81:BE81"/>
    <mergeCell ref="BF81:BU81"/>
    <mergeCell ref="BV81:CK81"/>
    <mergeCell ref="CL81:DA81"/>
    <mergeCell ref="B81:J81"/>
    <mergeCell ref="K81:Y81"/>
    <mergeCell ref="K83:Y83"/>
    <mergeCell ref="Z83:AO83"/>
    <mergeCell ref="AP83:BE83"/>
    <mergeCell ref="BF83:BU83"/>
    <mergeCell ref="B83:J83"/>
    <mergeCell ref="HJ82:HY82"/>
    <mergeCell ref="HZ82:IO82"/>
    <mergeCell ref="EH82:EW82"/>
    <mergeCell ref="EX82:FM82"/>
    <mergeCell ref="FN82:GC82"/>
    <mergeCell ref="GD82:GS82"/>
    <mergeCell ref="DR81:EG81"/>
    <mergeCell ref="EH81:EW81"/>
    <mergeCell ref="EX81:FM81"/>
    <mergeCell ref="FN81:GC81"/>
    <mergeCell ref="GD81:GS81"/>
    <mergeCell ref="GT82:HI82"/>
    <mergeCell ref="HJ81:HY81"/>
    <mergeCell ref="HZ81:IO81"/>
    <mergeCell ref="B82:J82"/>
    <mergeCell ref="K82:Y82"/>
    <mergeCell ref="Z82:AO82"/>
    <mergeCell ref="AP82:BE82"/>
    <mergeCell ref="BF82:BU82"/>
    <mergeCell ref="BV82:CK82"/>
    <mergeCell ref="CL82:DA82"/>
    <mergeCell ref="DB81:DQ81"/>
    <mergeCell ref="GT80:HI80"/>
    <mergeCell ref="HJ80:HY80"/>
    <mergeCell ref="HZ80:IO80"/>
    <mergeCell ref="EH80:EW80"/>
    <mergeCell ref="EX80:FM80"/>
    <mergeCell ref="FN80:GC80"/>
    <mergeCell ref="HZ79:IO79"/>
    <mergeCell ref="B80:J80"/>
    <mergeCell ref="K80:Y80"/>
    <mergeCell ref="Z80:AO80"/>
    <mergeCell ref="AP80:BE80"/>
    <mergeCell ref="BF80:BU80"/>
    <mergeCell ref="BV80:CK80"/>
    <mergeCell ref="CL80:DA80"/>
    <mergeCell ref="DB79:DQ79"/>
    <mergeCell ref="DR79:EG79"/>
    <mergeCell ref="DB78:DQ78"/>
    <mergeCell ref="DR78:EG78"/>
    <mergeCell ref="DB80:DQ80"/>
    <mergeCell ref="DR80:EG80"/>
    <mergeCell ref="GT79:HI79"/>
    <mergeCell ref="HJ79:HY79"/>
    <mergeCell ref="EH79:EW79"/>
    <mergeCell ref="EX79:FM79"/>
    <mergeCell ref="FN79:GC79"/>
    <mergeCell ref="GD79:GS79"/>
    <mergeCell ref="GD80:GS80"/>
    <mergeCell ref="B79:J79"/>
    <mergeCell ref="K79:Y79"/>
    <mergeCell ref="Z79:AO79"/>
    <mergeCell ref="AP79:BE79"/>
    <mergeCell ref="BF79:BU79"/>
    <mergeCell ref="BV79:CK79"/>
    <mergeCell ref="CL79:DA79"/>
    <mergeCell ref="GT78:HI78"/>
    <mergeCell ref="HJ78:HY78"/>
    <mergeCell ref="HZ78:IO78"/>
    <mergeCell ref="EH78:EW78"/>
    <mergeCell ref="EX78:FM78"/>
    <mergeCell ref="FN78:GC78"/>
    <mergeCell ref="GD78:GS78"/>
    <mergeCell ref="DB77:DQ77"/>
    <mergeCell ref="DR77:EG77"/>
    <mergeCell ref="EH77:EW77"/>
    <mergeCell ref="EX77:FM77"/>
    <mergeCell ref="FN77:GC77"/>
    <mergeCell ref="GD77:GS77"/>
    <mergeCell ref="GT77:HI77"/>
    <mergeCell ref="HJ77:HY77"/>
    <mergeCell ref="HZ77:IO77"/>
    <mergeCell ref="B78:J78"/>
    <mergeCell ref="K78:Y78"/>
    <mergeCell ref="Z78:AO78"/>
    <mergeCell ref="AP78:BE78"/>
    <mergeCell ref="BF78:BU78"/>
    <mergeCell ref="BV78:CK78"/>
    <mergeCell ref="CL78:DA78"/>
    <mergeCell ref="K76:Y76"/>
    <mergeCell ref="Z76:AO76"/>
    <mergeCell ref="AP76:BE76"/>
    <mergeCell ref="BF76:BU76"/>
    <mergeCell ref="BV76:CK76"/>
    <mergeCell ref="CL76:DA76"/>
    <mergeCell ref="DB76:DQ76"/>
    <mergeCell ref="DR76:EG76"/>
    <mergeCell ref="EH76:EW76"/>
    <mergeCell ref="EX76:FM76"/>
    <mergeCell ref="FN76:GC76"/>
    <mergeCell ref="GD76:GS76"/>
    <mergeCell ref="GT76:HI76"/>
    <mergeCell ref="HJ76:HY76"/>
    <mergeCell ref="HZ76:IO76"/>
    <mergeCell ref="B77:J77"/>
    <mergeCell ref="K77:Y77"/>
    <mergeCell ref="Z77:AO77"/>
    <mergeCell ref="AP77:BE77"/>
    <mergeCell ref="BF77:BU77"/>
    <mergeCell ref="BV77:CK77"/>
    <mergeCell ref="CL77:DA77"/>
    <mergeCell ref="B63:H63"/>
    <mergeCell ref="B64:H64"/>
    <mergeCell ref="B66:H66"/>
    <mergeCell ref="B67:G67"/>
    <mergeCell ref="B68:H68"/>
    <mergeCell ref="B69:H69"/>
    <mergeCell ref="B71:H71"/>
    <mergeCell ref="B72:H72"/>
    <mergeCell ref="B73:J73"/>
    <mergeCell ref="B74:J74"/>
    <mergeCell ref="B75:J75"/>
    <mergeCell ref="B76:J76"/>
    <mergeCell ref="B43:D43"/>
    <mergeCell ref="B44:D44"/>
    <mergeCell ref="G49:I49"/>
    <mergeCell ref="B50:E51"/>
    <mergeCell ref="G50:G52"/>
    <mergeCell ref="H50:H52"/>
    <mergeCell ref="I50:I52"/>
    <mergeCell ref="C52:E52"/>
    <mergeCell ref="C53:E53"/>
    <mergeCell ref="C54:E54"/>
    <mergeCell ref="C55:E55"/>
    <mergeCell ref="C56:E56"/>
    <mergeCell ref="C57:E57"/>
    <mergeCell ref="B62:H6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1:I1"/>
    <mergeCell ref="B2:I2"/>
    <mergeCell ref="B3:I3"/>
    <mergeCell ref="B28:E28"/>
    <mergeCell ref="F28:I28"/>
    <mergeCell ref="B29:D30"/>
    <mergeCell ref="F29:F30"/>
    <mergeCell ref="G29:G30"/>
    <mergeCell ref="H29:H30"/>
    <mergeCell ref="I29:I30"/>
  </mergeCells>
  <printOptions horizontalCentered="1" verticalCentered="1"/>
  <pageMargins left="0.25" right="0.25" top="0.31" bottom="0.44" header="0" footer="0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Technology</dc:creator>
  <cp:keywords/>
  <dc:description/>
  <cp:lastModifiedBy>Commonwealth Office of Technology</cp:lastModifiedBy>
  <cp:lastPrinted>2010-01-27T13:19:15Z</cp:lastPrinted>
  <dcterms:created xsi:type="dcterms:W3CDTF">2001-10-16T19:59:09Z</dcterms:created>
  <dcterms:modified xsi:type="dcterms:W3CDTF">2012-02-22T19:04:47Z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0">
    <vt:lpwstr>03</vt:lpwstr>
  </property>
  <property fmtid="{D5CDD505-2E9C-101B-9397-08002B2CF9AE}" pid="4" name="display_urn:schemas-microsoft-com:office:office#Editor">
    <vt:lpwstr>Burch, Tara (EEC)</vt:lpwstr>
  </property>
  <property fmtid="{D5CDD505-2E9C-101B-9397-08002B2CF9AE}" pid="5" name="display_urn:schemas-microsoft-com:office:office#Author">
    <vt:lpwstr>Jenkins, Ashley P (KYTC)</vt:lpwstr>
  </property>
</Properties>
</file>